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abdulxamidov\Desktop\"/>
    </mc:Choice>
  </mc:AlternateContent>
  <bookViews>
    <workbookView xWindow="0" yWindow="0" windowWidth="28800" windowHeight="12435"/>
  </bookViews>
  <sheets>
    <sheet name="Лист1" sheetId="1" r:id="rId1"/>
  </sheets>
  <definedNames>
    <definedName name="_xlnm._FilterDatabase" localSheetId="0" hidden="1">Лист1!$A$8:$AB$63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2" i="1" l="1"/>
  <c r="L38" i="1"/>
  <c r="J61" i="1" l="1"/>
  <c r="L60" i="1" l="1"/>
  <c r="L59" i="1"/>
  <c r="L58" i="1"/>
  <c r="L57" i="1"/>
  <c r="L56" i="1"/>
  <c r="L55" i="1"/>
  <c r="L54" i="1"/>
  <c r="L53" i="1"/>
  <c r="L52" i="1"/>
  <c r="L51" i="1"/>
  <c r="L50" i="1"/>
  <c r="L49" i="1"/>
  <c r="L48" i="1"/>
  <c r="L47" i="1"/>
  <c r="L46" i="1"/>
  <c r="L45" i="1"/>
  <c r="L44" i="1"/>
  <c r="L43" i="1"/>
  <c r="L42" i="1"/>
  <c r="L41" i="1"/>
  <c r="L40" i="1"/>
  <c r="L39" i="1"/>
  <c r="L37" i="1"/>
  <c r="L36" i="1"/>
  <c r="L35" i="1"/>
  <c r="L34" i="1"/>
  <c r="L33" i="1"/>
  <c r="L32" i="1"/>
  <c r="L31" i="1"/>
  <c r="L30" i="1"/>
  <c r="L29" i="1"/>
  <c r="L28" i="1"/>
  <c r="L27" i="1"/>
  <c r="L26" i="1"/>
  <c r="L25" i="1"/>
  <c r="L24" i="1"/>
  <c r="L61" i="1" l="1"/>
  <c r="L22" i="1"/>
  <c r="L21" i="1" l="1"/>
  <c r="L20" i="1"/>
  <c r="L19" i="1"/>
  <c r="L18" i="1"/>
  <c r="L17" i="1"/>
  <c r="L16" i="1"/>
  <c r="L15" i="1"/>
  <c r="L14" i="1"/>
  <c r="L13" i="1"/>
  <c r="L12" i="1"/>
  <c r="L11" i="1"/>
  <c r="L10" i="1"/>
  <c r="L9" i="1"/>
  <c r="L23" i="1" l="1"/>
  <c r="J23" i="1"/>
</calcChain>
</file>

<file path=xl/sharedStrings.xml><?xml version="1.0" encoding="utf-8"?>
<sst xmlns="http://schemas.openxmlformats.org/spreadsheetml/2006/main" count="532" uniqueCount="210">
  <si>
    <t>Лот/шартнома рақами</t>
  </si>
  <si>
    <t>*Изоҳ: Молиялаштириш манбаси аниқ кўрсатилади. Молиялаштириш манбалари: Ўзбекистон Республикасининг Давлат бюджети, Давлат мақсадли жамғарма маблағлари, Ўзбекистон Республикаси Давлат бюджети таркибидаги бюджетларнинг қўшимча манбалари, бюджет ташкилотларининг бюджетдан ташқари жамғармалари маблағлари</t>
  </si>
  <si>
    <t>"FALCON LINE" МЧЖ</t>
  </si>
  <si>
    <t>93 003-19-33</t>
  </si>
  <si>
    <t xml:space="preserve">Byudjet jarayonining ochiqligini ta’minlash
maqsadida rasmiy veb-saytlarda ma’lumotlarni
joylashtirish tartibi to‘g‘risidagi nizomga
5-ILOVA
</t>
  </si>
  <si>
    <t>Xarid qilinayotgan tovarlar (xizmatlar) o‘lchov birligi (imkoniyat darajasida)
MA’LUMOTLAR</t>
  </si>
  <si>
    <t xml:space="preserve">Xarid qilinayotgan tovarlar (xizmatlar) miqdori (hajmi)
</t>
  </si>
  <si>
    <t>Bitim (shartnoma) bo‘yicha tovarlar (xizmatlar) bir birligi narxi (tarifi)</t>
  </si>
  <si>
    <t>Xarid qilingan tovarlar (xizmatlar) jami miqdori (hajmi) qiymati (ming so‘m)</t>
  </si>
  <si>
    <t xml:space="preserve">Holati </t>
  </si>
  <si>
    <t xml:space="preserve">Telefon raqami </t>
  </si>
  <si>
    <t xml:space="preserve">Yetkazib berish muddati </t>
  </si>
  <si>
    <t xml:space="preserve">Кorxona STIRi </t>
  </si>
  <si>
    <t xml:space="preserve">Pudratchi nomi </t>
  </si>
  <si>
    <t xml:space="preserve">Pudratchi to‘g‘risida ma'lumotlar </t>
  </si>
  <si>
    <t xml:space="preserve">Xarid jarayonini amalga oshirish turi </t>
  </si>
  <si>
    <t>Moliyalashtirish manbasi*</t>
  </si>
  <si>
    <t xml:space="preserve">Xarid qilingan tovarlar va xizmatlar nomi </t>
  </si>
  <si>
    <t xml:space="preserve">hisobot davri </t>
  </si>
  <si>
    <t>Т/r</t>
  </si>
  <si>
    <t>1-chorak</t>
  </si>
  <si>
    <t>bajarilgan</t>
  </si>
  <si>
    <t>bajarilmagan</t>
  </si>
  <si>
    <t>10 ish kuni</t>
  </si>
  <si>
    <t>dona</t>
  </si>
  <si>
    <t>pachka</t>
  </si>
  <si>
    <t>Hammasi</t>
  </si>
  <si>
    <t>Suyuq sovun (жидкое мыло)</t>
  </si>
  <si>
    <t xml:space="preserve">Хоjatxona qog‘ozlari </t>
  </si>
  <si>
    <t>Tabiiy ichimlik suvi, idishga solingan, gazsiz 18,9 l</t>
  </si>
  <si>
    <t>Bumaga dlya ofisnoy texniki belaya (Бумага для офисной техники белая)</t>
  </si>
  <si>
    <t>Bumaga dlya ofisnoy texniki (Бумага для офисной техники) Xerox A4</t>
  </si>
  <si>
    <t xml:space="preserve">Gazlanmagan ichimlik suvi </t>
  </si>
  <si>
    <t>Xo‘jalik sovuni</t>
  </si>
  <si>
    <t>Qo‘riqlash tizimi (Охранная система)</t>
  </si>
  <si>
    <t>Planshetniy kompyuter (Планшетный компьютер)</t>
  </si>
  <si>
    <t>Фоторамка</t>
  </si>
  <si>
    <t>Sterjaeni almahsadigan plastik idishli sharikli ruchka (Шариковая ручка с пластиковым корпусом с сменяемым стержнем)</t>
  </si>
  <si>
    <t xml:space="preserve">Transport vositalarini joriy ta'mirlash xizmati </t>
  </si>
  <si>
    <t xml:space="preserve">Banner </t>
  </si>
  <si>
    <t>"ВUNYODKOR YOSHLAR" МЧЖ</t>
  </si>
  <si>
    <t>"INNOSTEP" МЧЖ</t>
  </si>
  <si>
    <t>"WATERZONE GROUP" МЧЖ</t>
  </si>
  <si>
    <t>"AVVA TERMINAL TRADE" МЧЖ</t>
  </si>
  <si>
    <t>"JAM ALI UNIVERSAL" МЧЖ</t>
  </si>
  <si>
    <t>"TUBEX" МЧЖ</t>
  </si>
  <si>
    <t>"RUSTAMOV BAXODIR ILYASOVICH" YTT</t>
  </si>
  <si>
    <t>"SAM INNOVATSION COMPUTERS"</t>
  </si>
  <si>
    <t>"LEXON OFFICE" МЧЖ</t>
  </si>
  <si>
    <t>"PIT STOP MOTORS" МЧЖ</t>
  </si>
  <si>
    <t>"MAXIMUM-MEDIA" ХК</t>
  </si>
  <si>
    <t>SL11426349-25311125007685/B1211522</t>
  </si>
  <si>
    <t>SL1426030-26311127007359/BR1011979</t>
  </si>
  <si>
    <t>SL1426359-26311125007701/B1211964</t>
  </si>
  <si>
    <t>261110084813832/4132211</t>
  </si>
  <si>
    <t>261110084813716/4136880</t>
  </si>
  <si>
    <t>SL1447432-2631125029765/B1225854</t>
  </si>
  <si>
    <t>SL1448235-26311125030642/B1226363</t>
  </si>
  <si>
    <t>261110084865489/4177704</t>
  </si>
  <si>
    <t>261110084866849/4178822</t>
  </si>
  <si>
    <t>SL1455724-26311125038313/B1231907</t>
  </si>
  <si>
    <t>SL1455867-26311125038464/B1232006</t>
  </si>
  <si>
    <t>SL1462088-26311125045000/B1236455</t>
  </si>
  <si>
    <t>4286464/261110084990150</t>
  </si>
  <si>
    <t>97 256 71-71</t>
  </si>
  <si>
    <t>95 445-00-80</t>
  </si>
  <si>
    <t>93 379-46-69</t>
  </si>
  <si>
    <t>91 530-38-33</t>
  </si>
  <si>
    <t>99 577-88 98</t>
  </si>
  <si>
    <t>95 770-08-68</t>
  </si>
  <si>
    <t>90 107-07-11</t>
  </si>
  <si>
    <t>90 001-93-93</t>
  </si>
  <si>
    <t>99 831-50-00</t>
  </si>
  <si>
    <t>10  ish kuni</t>
  </si>
  <si>
    <t>6  ish kuni</t>
  </si>
  <si>
    <t>5  ish kuni</t>
  </si>
  <si>
    <t>15  ish kuni</t>
  </si>
  <si>
    <t>1  ish kuni</t>
  </si>
  <si>
    <t>bekor qilingan</t>
  </si>
  <si>
    <t>pchka</t>
  </si>
  <si>
    <t>shart.bel</t>
  </si>
  <si>
    <t>kv.m.</t>
  </si>
  <si>
    <t>byudjet</t>
  </si>
  <si>
    <t>byudjetdan tashqari</t>
  </si>
  <si>
    <t>elektron do‘kon</t>
  </si>
  <si>
    <t>261110084902709/4215210</t>
  </si>
  <si>
    <t>QAYTA TIKLANUVCHI ENERGIYA MANBALARI MILLIY-ILMIY T</t>
  </si>
  <si>
    <t>71 231-10-00</t>
  </si>
  <si>
    <t xml:space="preserve"> 2026 yil 1-yarim yilligida  
O‘zbekiston Respublikasi Raqobatni rivojlantirish va iste’molchilar huquqlarini himoya qilish qo‘mitasi(markaziy apparati) tomonidan kam baholi va tez eskiruvchi buyumlar xarid qilish uchun o‘tkazilgan
tanlovlar (tenderlar) va amalga oshirilgan davlat xaridlari to‘g‘risidagi
MA’LUMOTLAR</t>
  </si>
  <si>
    <t>30.06.2026 yil holtiga</t>
  </si>
  <si>
    <t>"TURK SHANAY BIZNES" ХК</t>
  </si>
  <si>
    <t>"IKROMOV FARRUX FAXRIDDIN O‘G‘LI" YTT</t>
  </si>
  <si>
    <t>Ўзбекистон Республикаси президенти ҳузуридаги Давлат бошқаруви академияси</t>
  </si>
  <si>
    <t>"ZAFAROBODLIK FARM" МЧЖ</t>
  </si>
  <si>
    <t>"SERGELI OBOD DIYOR" ҲК</t>
  </si>
  <si>
    <t>"UzTest" ДМ</t>
  </si>
  <si>
    <t>"KANS-SHOP" МЧЖ</t>
  </si>
  <si>
    <t>"PROFI-PAPER" МЧЖ</t>
  </si>
  <si>
    <t>"Konstanta Line" МЧЖ</t>
  </si>
  <si>
    <t>"VIР SYSTEM SERVICE" МЧЖ</t>
  </si>
  <si>
    <t>"REMOTE CONTROL" ХК</t>
  </si>
  <si>
    <t>Академия генеральной прокуратуры</t>
  </si>
  <si>
    <t>"AMIR ASSEMBLERS GROUP" ХК</t>
  </si>
  <si>
    <t>"SHAROPOV SIROJ SHAVKAT O‘G‘LI" ЯТТ</t>
  </si>
  <si>
    <t>"POWER KANS" МЧЖ</t>
  </si>
  <si>
    <t>"FALKON LINE" МЧЖ</t>
  </si>
  <si>
    <t>"BEST SERVIS ANTIFIRE" МЧЖ</t>
  </si>
  <si>
    <t>"AZIZOV ABDULLOH ABDUMAJID O‘G‘LI" ЯТТ</t>
  </si>
  <si>
    <t>"ELOR" МЧЖ</t>
  </si>
  <si>
    <t>дона</t>
  </si>
  <si>
    <t>пачка</t>
  </si>
  <si>
    <t>шартли.бел.</t>
  </si>
  <si>
    <t>киши</t>
  </si>
  <si>
    <t>пара</t>
  </si>
  <si>
    <t>чел.</t>
  </si>
  <si>
    <t>60 ish kuni</t>
  </si>
  <si>
    <t>SL1491671-26311125075584/B1256260</t>
  </si>
  <si>
    <t>SL1491615-263111270755229/BR1014902</t>
  </si>
  <si>
    <t>261110085034448/433014</t>
  </si>
  <si>
    <t>SL1505382-26311125089766/B1266163</t>
  </si>
  <si>
    <t>261110085090777/4381742</t>
  </si>
  <si>
    <t>261110085092653/4383399</t>
  </si>
  <si>
    <t>261110085099074/438840</t>
  </si>
  <si>
    <t>261110085110302/4398589</t>
  </si>
  <si>
    <t>SL1515049-26311125099645/B1272911</t>
  </si>
  <si>
    <t>261110085149688/4433634</t>
  </si>
  <si>
    <t>SL1518878-26311125103521/B1275351</t>
  </si>
  <si>
    <t>261110085150616/4434561</t>
  </si>
  <si>
    <t>SL1519333-26311125103996/B1275458</t>
  </si>
  <si>
    <t>SL1518932-26311125103574/B1275249</t>
  </si>
  <si>
    <t>SL1519268-26311125103923/B1275787</t>
  </si>
  <si>
    <t>SL1523078-26311125107814/B1277862</t>
  </si>
  <si>
    <t>261110085185500/4468532</t>
  </si>
  <si>
    <t>NY1002762</t>
  </si>
  <si>
    <t>NY1002631</t>
  </si>
  <si>
    <t>SL1536347-26311127118032/BR1017054</t>
  </si>
  <si>
    <t>261110085233920/4547789</t>
  </si>
  <si>
    <t>261110085233848/4547650</t>
  </si>
  <si>
    <t>261110085235603/4252327</t>
  </si>
  <si>
    <t>SL1539866-2611127121512/BR1017300</t>
  </si>
  <si>
    <t>261110085279711/4761946</t>
  </si>
  <si>
    <t>261110085307907/4787700</t>
  </si>
  <si>
    <t>261110085317241/4797526</t>
  </si>
  <si>
    <t>2611100853500421/4826177</t>
  </si>
  <si>
    <t>SL1551755-26311127133012/BR1018056</t>
  </si>
  <si>
    <t>SL1551896-26311125133159/B1292878</t>
  </si>
  <si>
    <t>261110085351501/4827158</t>
  </si>
  <si>
    <t>SL1553067-26311125134298/B1293905</t>
  </si>
  <si>
    <t>261110085374975/4862222</t>
  </si>
  <si>
    <t>261110085374975/4862178</t>
  </si>
  <si>
    <t>261110085402015/4895801</t>
  </si>
  <si>
    <t>261110085410326/4906230</t>
  </si>
  <si>
    <t>261110085410352/4906279</t>
  </si>
  <si>
    <t>LED panel</t>
  </si>
  <si>
    <t>Usluga po laboratonim ispitaniyam</t>
  </si>
  <si>
    <t>Pol lattasi (Половая тряпка)</t>
  </si>
  <si>
    <t>Usluga po povisheniyu professionalnoy kvalifikatsii</t>
  </si>
  <si>
    <t>Shvabra</t>
  </si>
  <si>
    <t>Polovaya tryapka</t>
  </si>
  <si>
    <t>Z тахловлик қоғоз сочиқ</t>
  </si>
  <si>
    <t xml:space="preserve">Bumaga dlya ofisnoy texniki belaya </t>
  </si>
  <si>
    <t>Bumaga dlya ofisnoy texniki belaya Colotech Plus</t>
  </si>
  <si>
    <t>Jidkoye sredstvo chistyashee universalno</t>
  </si>
  <si>
    <t xml:space="preserve">yuzlarni tozalash uchun latta </t>
  </si>
  <si>
    <t xml:space="preserve">Oyna tozalash vositasi </t>
  </si>
  <si>
    <t xml:space="preserve">Ognetushitel poroshkoviy </t>
  </si>
  <si>
    <t xml:space="preserve">Uslugi po texnicheskomu obslujivaniyu gazovogo oborudovaniya </t>
  </si>
  <si>
    <t>Kalitlar uchun yorliq  (Бирка для ключей)</t>
  </si>
  <si>
    <t>Trikotaj qo‘lqop</t>
  </si>
  <si>
    <t>Chiqindi uchun urna (пластик урна)</t>
  </si>
  <si>
    <t>Bayroq</t>
  </si>
  <si>
    <t xml:space="preserve">Usluga po organizatsii uchebnogo seminara </t>
  </si>
  <si>
    <t xml:space="preserve">Usluga po remontu turniketa </t>
  </si>
  <si>
    <t xml:space="preserve">Usluga  texnicheskomu obslujivaniyu turniketa </t>
  </si>
  <si>
    <t xml:space="preserve">Usluga po laboratornim ispitaniyam </t>
  </si>
  <si>
    <t>Bumaga dlya ofisnoy texniki belaya  DOUBLE A3</t>
  </si>
  <si>
    <t xml:space="preserve">Usluga po ustanovke avo zapchastyey </t>
  </si>
  <si>
    <t xml:space="preserve">Uslugi po provedeniyu profilakticheskix ispitaniy elektrooborudovaniya, silovix provodov I zashitnogo zazemleniya </t>
  </si>
  <si>
    <t>Mini kamera</t>
  </si>
  <si>
    <t>Diktofon</t>
  </si>
  <si>
    <t>2-chorak</t>
  </si>
  <si>
    <t>2026 yil 2-chorak bo‘yicha jami:</t>
  </si>
  <si>
    <t>2026 yil 1-chorak bo‘yicha jami:</t>
  </si>
  <si>
    <t>3  ish kuni</t>
  </si>
  <si>
    <t>30  ish kuni</t>
  </si>
  <si>
    <t>12  ish kuni</t>
  </si>
  <si>
    <t>20  ish kuni</t>
  </si>
  <si>
    <t>300  ish kuni</t>
  </si>
  <si>
    <t>150  ish kuni</t>
  </si>
  <si>
    <t>99 861-64-66</t>
  </si>
  <si>
    <t>90 317-71-41</t>
  </si>
  <si>
    <t>92 010-55-55</t>
  </si>
  <si>
    <t>71 239-17-07</t>
  </si>
  <si>
    <t>93 808-11-00</t>
  </si>
  <si>
    <t>93 575-43-54</t>
  </si>
  <si>
    <t>90 939-94-75</t>
  </si>
  <si>
    <t>77 306-33-30</t>
  </si>
  <si>
    <t>97 747-31-37</t>
  </si>
  <si>
    <t>66 233-42-52</t>
  </si>
  <si>
    <t>78 306-33-30</t>
  </si>
  <si>
    <t>90 930-16-40</t>
  </si>
  <si>
    <t>97 738-75-75</t>
  </si>
  <si>
    <t>71 202-04-96</t>
  </si>
  <si>
    <t>97 700-41-73</t>
  </si>
  <si>
    <t>97 702-05-16</t>
  </si>
  <si>
    <t>55 512-33-37</t>
  </si>
  <si>
    <t>99 350-09-90</t>
  </si>
  <si>
    <t>99 721-42-49</t>
  </si>
  <si>
    <t>90 022-00-61</t>
  </si>
  <si>
    <t>77 303-58-23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</si>
</sst>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_-* #,##0.0\ _₽_-;\-* #,##0.0\ _₽_-;_-* &quot;-&quot;??\ _₽_-;_-@_-"/>
  </numFmts>
  <fonts count="14" x14ac:knownFonts="1">
    <font>
      <sz val="11"/>
      <color theme="1"/>
      <name val="Calibri"/>
      <family val="2"/>
      <charset val="204"/>
      <scheme val="minor"/>
    </font>
    <font>
      <sz val="11"/>
      <color theme="1"/>
      <name val="Calibri"/>
      <family val="2"/>
      <charset val="204"/>
      <scheme val="minor"/>
    </font>
    <font>
      <sz val="14"/>
      <name val="Times New Roman"/>
      <family val="1"/>
      <charset val="204"/>
    </font>
    <font>
      <sz val="13"/>
      <color theme="1"/>
      <name val="Times New Roman"/>
      <family val="1"/>
      <charset val="204"/>
    </font>
    <font>
      <b/>
      <sz val="12"/>
      <name val="Times New Roman"/>
      <family val="1"/>
      <charset val="204"/>
    </font>
    <font>
      <sz val="11"/>
      <name val="Times New Roman"/>
      <family val="1"/>
      <charset val="204"/>
    </font>
    <font>
      <b/>
      <sz val="11"/>
      <color theme="1"/>
      <name val="Times New Roman"/>
      <family val="1"/>
      <charset val="204"/>
    </font>
    <font>
      <sz val="12"/>
      <name val="Times New Roman"/>
      <family val="1"/>
      <charset val="204"/>
    </font>
    <font>
      <sz val="12"/>
      <color theme="1"/>
      <name val="Times New Roman"/>
      <family val="1"/>
      <charset val="204"/>
    </font>
    <font>
      <sz val="11"/>
      <color theme="1"/>
      <name val="Times New Roman"/>
      <family val="1"/>
      <charset val="204"/>
    </font>
    <font>
      <b/>
      <sz val="12"/>
      <color theme="1"/>
      <name val="Times New Roman"/>
      <family val="1"/>
      <charset val="204"/>
    </font>
    <font>
      <i/>
      <sz val="14"/>
      <name val="Times New Roman"/>
      <family val="1"/>
      <charset val="204"/>
    </font>
    <font>
      <sz val="10"/>
      <color theme="1"/>
      <name val="Times New Roman"/>
      <family val="1"/>
      <charset val="204"/>
    </font>
    <font>
      <sz val="10"/>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53">
    <xf numFmtId="0" fontId="0" fillId="0" borderId="0" xfId="0"/>
    <xf numFmtId="3" fontId="2" fillId="0" borderId="0" xfId="0" applyNumberFormat="1" applyFont="1" applyFill="1" applyAlignment="1">
      <alignment horizontal="left" vertical="top" wrapText="1"/>
    </xf>
    <xf numFmtId="3" fontId="5" fillId="0" borderId="0" xfId="0" applyNumberFormat="1" applyFont="1" applyFill="1" applyAlignment="1">
      <alignment horizontal="center" vertical="top" wrapText="1"/>
    </xf>
    <xf numFmtId="3" fontId="7" fillId="0" borderId="3" xfId="0" applyNumberFormat="1" applyFont="1" applyFill="1" applyBorder="1" applyAlignment="1">
      <alignment horizontal="center" vertical="center" wrapText="1"/>
    </xf>
    <xf numFmtId="3" fontId="7" fillId="0" borderId="4"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3" fontId="2" fillId="0" borderId="3" xfId="0" applyNumberFormat="1" applyFont="1" applyFill="1" applyBorder="1" applyAlignment="1">
      <alignment horizontal="left" vertical="top" wrapText="1"/>
    </xf>
    <xf numFmtId="3" fontId="2" fillId="0" borderId="0" xfId="0" applyNumberFormat="1" applyFont="1" applyFill="1" applyAlignment="1">
      <alignment vertical="top" wrapText="1"/>
    </xf>
    <xf numFmtId="3" fontId="6" fillId="0" borderId="3"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2" fillId="0" borderId="0" xfId="0" applyNumberFormat="1" applyFont="1" applyFill="1" applyAlignment="1">
      <alignment horizontal="center" vertical="top" wrapText="1"/>
    </xf>
    <xf numFmtId="3" fontId="4" fillId="0" borderId="3" xfId="0" applyNumberFormat="1" applyFont="1" applyFill="1" applyBorder="1" applyAlignment="1">
      <alignment horizontal="center" vertical="center" wrapText="1"/>
    </xf>
    <xf numFmtId="0" fontId="8" fillId="0" borderId="3" xfId="0" applyFont="1" applyFill="1" applyBorder="1" applyAlignment="1">
      <alignment horizontal="center" vertical="center"/>
    </xf>
    <xf numFmtId="164" fontId="10" fillId="0" borderId="3" xfId="1"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164" fontId="8" fillId="2" borderId="3" xfId="1"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3" fontId="12" fillId="2" borderId="3" xfId="0" applyNumberFormat="1" applyFont="1" applyFill="1" applyBorder="1" applyAlignment="1">
      <alignment horizontal="center" vertical="center" wrapText="1"/>
    </xf>
    <xf numFmtId="3" fontId="12" fillId="2" borderId="4" xfId="0" applyNumberFormat="1" applyFont="1" applyFill="1" applyBorder="1" applyAlignment="1">
      <alignment horizontal="center" vertical="center" wrapText="1"/>
    </xf>
    <xf numFmtId="3" fontId="12" fillId="0" borderId="3" xfId="0" applyNumberFormat="1" applyFont="1" applyFill="1" applyBorder="1" applyAlignment="1">
      <alignment horizontal="center" vertical="center" wrapText="1"/>
    </xf>
    <xf numFmtId="3" fontId="13" fillId="0" borderId="4" xfId="0" applyNumberFormat="1" applyFont="1" applyFill="1" applyBorder="1" applyAlignment="1">
      <alignment horizontal="center" vertical="center" wrapText="1"/>
    </xf>
    <xf numFmtId="3" fontId="13" fillId="0" borderId="3" xfId="0" applyNumberFormat="1" applyFont="1" applyFill="1" applyBorder="1" applyAlignment="1">
      <alignment horizontal="center" vertical="center" wrapText="1"/>
    </xf>
    <xf numFmtId="0" fontId="12" fillId="2" borderId="3" xfId="0" applyFont="1" applyFill="1" applyBorder="1" applyAlignment="1">
      <alignment horizontal="center" vertical="center" wrapText="1"/>
    </xf>
    <xf numFmtId="3" fontId="13" fillId="2" borderId="4"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0" fontId="10" fillId="0" borderId="3" xfId="0" applyFont="1" applyFill="1" applyBorder="1" applyAlignment="1">
      <alignment horizontal="center" vertical="center"/>
    </xf>
    <xf numFmtId="0" fontId="10" fillId="0" borderId="3" xfId="0" applyFont="1" applyFill="1" applyBorder="1" applyAlignment="1">
      <alignment horizontal="center" vertical="center"/>
    </xf>
    <xf numFmtId="3" fontId="9" fillId="0" borderId="2" xfId="0" applyNumberFormat="1" applyFont="1" applyFill="1" applyBorder="1" applyAlignment="1">
      <alignment horizontal="center" vertical="center" wrapText="1"/>
    </xf>
    <xf numFmtId="3" fontId="7" fillId="0" borderId="5" xfId="0" applyNumberFormat="1" applyFont="1" applyFill="1" applyBorder="1" applyAlignment="1">
      <alignment horizontal="center" vertical="center" wrapText="1"/>
    </xf>
    <xf numFmtId="164" fontId="8" fillId="2" borderId="2" xfId="1" applyNumberFormat="1" applyFont="1" applyFill="1" applyBorder="1" applyAlignment="1">
      <alignment horizontal="center" vertical="center" wrapText="1"/>
    </xf>
    <xf numFmtId="3" fontId="7" fillId="0" borderId="2" xfId="0" applyNumberFormat="1" applyFont="1" applyFill="1" applyBorder="1" applyAlignment="1">
      <alignment horizontal="center" vertical="center" wrapText="1"/>
    </xf>
    <xf numFmtId="3" fontId="5" fillId="0" borderId="4"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wrapText="1"/>
    </xf>
    <xf numFmtId="3" fontId="5" fillId="0" borderId="3" xfId="0" applyNumberFormat="1" applyFont="1" applyFill="1" applyBorder="1" applyAlignment="1">
      <alignment horizontal="center" vertical="center" wrapText="1"/>
    </xf>
    <xf numFmtId="3" fontId="5" fillId="0" borderId="2" xfId="0" applyNumberFormat="1" applyFont="1" applyFill="1" applyBorder="1" applyAlignment="1">
      <alignment horizontal="center" vertical="center" wrapText="1"/>
    </xf>
    <xf numFmtId="3" fontId="9" fillId="2" borderId="3" xfId="0" applyNumberFormat="1" applyFont="1" applyFill="1" applyBorder="1" applyAlignment="1">
      <alignment horizontal="center" vertical="center" wrapText="1"/>
    </xf>
    <xf numFmtId="3" fontId="9" fillId="2" borderId="4" xfId="0" applyNumberFormat="1" applyFont="1" applyFill="1" applyBorder="1" applyAlignment="1">
      <alignment horizontal="center" vertical="center" wrapText="1"/>
    </xf>
    <xf numFmtId="3" fontId="8" fillId="2" borderId="4" xfId="0" applyNumberFormat="1" applyFont="1" applyFill="1" applyBorder="1" applyAlignment="1">
      <alignment horizontal="center" vertical="center" wrapText="1"/>
    </xf>
    <xf numFmtId="3" fontId="8" fillId="2" borderId="3" xfId="0" applyNumberFormat="1" applyFont="1" applyFill="1" applyBorder="1" applyAlignment="1">
      <alignment horizontal="center" vertical="center" wrapText="1"/>
    </xf>
    <xf numFmtId="3" fontId="8" fillId="2" borderId="5" xfId="0" applyNumberFormat="1" applyFont="1" applyFill="1" applyBorder="1" applyAlignment="1">
      <alignment horizontal="center" vertical="center" wrapText="1"/>
    </xf>
    <xf numFmtId="3" fontId="8" fillId="2" borderId="2" xfId="0" applyNumberFormat="1" applyFont="1" applyFill="1" applyBorder="1" applyAlignment="1">
      <alignment horizontal="center" vertical="center" wrapText="1"/>
    </xf>
    <xf numFmtId="3" fontId="11" fillId="0" borderId="0" xfId="0" applyNumberFormat="1" applyFont="1" applyFill="1" applyAlignment="1">
      <alignment horizontal="left" vertical="center" wrapText="1"/>
    </xf>
    <xf numFmtId="3" fontId="6" fillId="0" borderId="3" xfId="0" applyNumberFormat="1" applyFont="1" applyFill="1" applyBorder="1" applyAlignment="1">
      <alignment horizontal="center" vertical="center" wrapText="1"/>
    </xf>
    <xf numFmtId="3" fontId="4" fillId="0" borderId="2" xfId="0" applyNumberFormat="1" applyFont="1" applyFill="1" applyBorder="1" applyAlignment="1">
      <alignment horizontal="center" vertical="center" wrapText="1"/>
    </xf>
    <xf numFmtId="3" fontId="4" fillId="0" borderId="4" xfId="0" applyNumberFormat="1" applyFont="1" applyFill="1" applyBorder="1" applyAlignment="1">
      <alignment horizontal="center" vertical="center" wrapText="1"/>
    </xf>
    <xf numFmtId="0" fontId="10" fillId="0" borderId="3" xfId="0" applyFont="1" applyFill="1" applyBorder="1" applyAlignment="1">
      <alignment horizontal="left" vertical="center"/>
    </xf>
    <xf numFmtId="0" fontId="10" fillId="0" borderId="3" xfId="0" applyFont="1" applyFill="1" applyBorder="1" applyAlignment="1">
      <alignment horizontal="center" vertical="center"/>
    </xf>
    <xf numFmtId="3" fontId="2" fillId="0" borderId="0" xfId="0" applyNumberFormat="1" applyFont="1" applyFill="1" applyAlignment="1">
      <alignment horizontal="center" vertical="top" wrapText="1"/>
    </xf>
    <xf numFmtId="0" fontId="3" fillId="0" borderId="0" xfId="0" applyFont="1" applyFill="1" applyAlignment="1">
      <alignment horizontal="center"/>
    </xf>
    <xf numFmtId="3" fontId="2" fillId="0" borderId="1" xfId="0" applyNumberFormat="1" applyFont="1" applyFill="1" applyBorder="1" applyAlignment="1">
      <alignment horizontal="center" vertical="top" wrapText="1"/>
    </xf>
    <xf numFmtId="3" fontId="2" fillId="0" borderId="1" xfId="0" applyNumberFormat="1" applyFont="1" applyFill="1" applyBorder="1" applyAlignment="1">
      <alignment horizontal="center" vertical="center" wrapText="1"/>
    </xf>
    <xf numFmtId="3" fontId="4" fillId="0" borderId="3" xfId="0" applyNumberFormat="1" applyFont="1" applyFill="1" applyBorder="1" applyAlignment="1">
      <alignment horizontal="center" vertical="center" wrapText="1"/>
    </xf>
    <xf numFmtId="3" fontId="4" fillId="0" borderId="0" xfId="0" applyNumberFormat="1" applyFont="1" applyFill="1" applyAlignment="1">
      <alignment horizontal="center" vertical="center" wrapText="1"/>
    </xf>
  </cellXfs>
  <cellStyles count="2">
    <cellStyle name="Обычный" xfId="0" builtinId="0"/>
    <cellStyle name="Финансовый"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63"/>
  <sheetViews>
    <sheetView tabSelected="1" zoomScale="70" zoomScaleNormal="70" workbookViewId="0">
      <selection activeCell="O60" sqref="O60"/>
    </sheetView>
  </sheetViews>
  <sheetFormatPr defaultColWidth="9.140625" defaultRowHeight="18.75" x14ac:dyDescent="0.25"/>
  <cols>
    <col min="1" max="1" width="8.140625" style="1" customWidth="1"/>
    <col min="2" max="2" width="14.28515625" style="10" customWidth="1"/>
    <col min="3" max="3" width="35.7109375" style="1" customWidth="1"/>
    <col min="4" max="4" width="22.85546875" style="10" customWidth="1"/>
    <col min="5" max="5" width="18.140625" style="10" customWidth="1"/>
    <col min="6" max="6" width="29.5703125" style="10" customWidth="1"/>
    <col min="7" max="7" width="28.5703125" style="10" customWidth="1"/>
    <col min="8" max="8" width="22.7109375" style="10" customWidth="1"/>
    <col min="9" max="9" width="17.85546875" style="10" customWidth="1"/>
    <col min="10" max="10" width="18.5703125" style="10" customWidth="1"/>
    <col min="11" max="11" width="18.140625" style="10" customWidth="1"/>
    <col min="12" max="12" width="21.85546875" style="10" customWidth="1"/>
    <col min="13" max="15" width="18.7109375" style="1" customWidth="1"/>
    <col min="16" max="18" width="15.7109375" style="1" customWidth="1"/>
    <col min="19" max="16384" width="9.140625" style="1"/>
  </cols>
  <sheetData>
    <row r="2" spans="1:15" ht="86.25" customHeight="1" x14ac:dyDescent="0.25">
      <c r="I2" s="7"/>
      <c r="J2" s="7"/>
      <c r="K2" s="7"/>
      <c r="L2" s="47" t="s">
        <v>4</v>
      </c>
      <c r="M2" s="47"/>
      <c r="N2" s="47"/>
      <c r="O2" s="47"/>
    </row>
    <row r="4" spans="1:15" x14ac:dyDescent="0.25">
      <c r="K4" s="48"/>
      <c r="L4" s="48"/>
    </row>
    <row r="5" spans="1:15" ht="68.25" customHeight="1" x14ac:dyDescent="0.25">
      <c r="A5" s="52" t="s">
        <v>88</v>
      </c>
      <c r="B5" s="52"/>
      <c r="C5" s="52"/>
      <c r="D5" s="52"/>
      <c r="E5" s="52"/>
      <c r="F5" s="52"/>
      <c r="G5" s="52"/>
      <c r="H5" s="52"/>
      <c r="I5" s="52"/>
      <c r="J5" s="52"/>
      <c r="K5" s="52"/>
      <c r="L5" s="52"/>
      <c r="M5" s="52"/>
      <c r="N5" s="52"/>
      <c r="O5" s="52"/>
    </row>
    <row r="6" spans="1:15" x14ac:dyDescent="0.25">
      <c r="A6" s="49"/>
      <c r="B6" s="49"/>
      <c r="C6" s="49"/>
      <c r="L6" s="2"/>
      <c r="N6" s="50" t="s">
        <v>89</v>
      </c>
      <c r="O6" s="50"/>
    </row>
    <row r="7" spans="1:15" x14ac:dyDescent="0.25">
      <c r="A7" s="43" t="s">
        <v>19</v>
      </c>
      <c r="B7" s="43" t="s">
        <v>18</v>
      </c>
      <c r="C7" s="43" t="s">
        <v>17</v>
      </c>
      <c r="D7" s="43" t="s">
        <v>16</v>
      </c>
      <c r="E7" s="43" t="s">
        <v>15</v>
      </c>
      <c r="F7" s="43" t="s">
        <v>0</v>
      </c>
      <c r="G7" s="42" t="s">
        <v>14</v>
      </c>
      <c r="H7" s="42"/>
      <c r="I7" s="43" t="s">
        <v>5</v>
      </c>
      <c r="J7" s="43" t="s">
        <v>6</v>
      </c>
      <c r="K7" s="43" t="s">
        <v>7</v>
      </c>
      <c r="L7" s="43" t="s">
        <v>8</v>
      </c>
      <c r="M7" s="51" t="s">
        <v>9</v>
      </c>
      <c r="N7" s="51" t="s">
        <v>10</v>
      </c>
      <c r="O7" s="51" t="s">
        <v>11</v>
      </c>
    </row>
    <row r="8" spans="1:15" ht="90.75" customHeight="1" x14ac:dyDescent="0.25">
      <c r="A8" s="44"/>
      <c r="B8" s="44"/>
      <c r="C8" s="44"/>
      <c r="D8" s="44"/>
      <c r="E8" s="44"/>
      <c r="F8" s="44"/>
      <c r="G8" s="8" t="s">
        <v>13</v>
      </c>
      <c r="H8" s="8" t="s">
        <v>12</v>
      </c>
      <c r="I8" s="44"/>
      <c r="J8" s="44"/>
      <c r="K8" s="44"/>
      <c r="L8" s="44"/>
      <c r="M8" s="51"/>
      <c r="N8" s="51"/>
      <c r="O8" s="51"/>
    </row>
    <row r="9" spans="1:15" ht="55.5" customHeight="1" x14ac:dyDescent="0.25">
      <c r="A9" s="9">
        <v>1</v>
      </c>
      <c r="B9" s="3" t="s">
        <v>20</v>
      </c>
      <c r="C9" s="17" t="s">
        <v>27</v>
      </c>
      <c r="D9" s="22" t="s">
        <v>82</v>
      </c>
      <c r="E9" s="12" t="s">
        <v>84</v>
      </c>
      <c r="F9" s="20" t="s">
        <v>51</v>
      </c>
      <c r="G9" s="19" t="s">
        <v>40</v>
      </c>
      <c r="H9" s="5">
        <v>305503209</v>
      </c>
      <c r="I9" s="21" t="s">
        <v>24</v>
      </c>
      <c r="J9" s="4">
        <v>50</v>
      </c>
      <c r="K9" s="4">
        <v>9000</v>
      </c>
      <c r="L9" s="15">
        <f t="shared" ref="L9:L22" si="0">J9*K9</f>
        <v>450000</v>
      </c>
      <c r="M9" s="3" t="s">
        <v>21</v>
      </c>
      <c r="N9" s="3" t="s">
        <v>64</v>
      </c>
      <c r="O9" s="21" t="s">
        <v>23</v>
      </c>
    </row>
    <row r="10" spans="1:15" ht="35.25" customHeight="1" x14ac:dyDescent="0.25">
      <c r="A10" s="14">
        <v>2</v>
      </c>
      <c r="B10" s="3" t="s">
        <v>20</v>
      </c>
      <c r="C10" s="18" t="s">
        <v>28</v>
      </c>
      <c r="D10" s="22" t="s">
        <v>83</v>
      </c>
      <c r="E10" s="12" t="s">
        <v>84</v>
      </c>
      <c r="F10" s="20" t="s">
        <v>52</v>
      </c>
      <c r="G10" s="19" t="s">
        <v>41</v>
      </c>
      <c r="H10" s="5">
        <v>311780916</v>
      </c>
      <c r="I10" s="20" t="s">
        <v>79</v>
      </c>
      <c r="J10" s="4">
        <v>150</v>
      </c>
      <c r="K10" s="4">
        <v>24500</v>
      </c>
      <c r="L10" s="15">
        <f t="shared" si="0"/>
        <v>3675000</v>
      </c>
      <c r="M10" s="3" t="s">
        <v>21</v>
      </c>
      <c r="N10" s="3" t="s">
        <v>3</v>
      </c>
      <c r="O10" s="21" t="s">
        <v>73</v>
      </c>
    </row>
    <row r="11" spans="1:15" ht="33.75" customHeight="1" x14ac:dyDescent="0.25">
      <c r="A11" s="9">
        <v>3</v>
      </c>
      <c r="B11" s="3" t="s">
        <v>20</v>
      </c>
      <c r="C11" s="18" t="s">
        <v>29</v>
      </c>
      <c r="D11" s="22" t="s">
        <v>83</v>
      </c>
      <c r="E11" s="12" t="s">
        <v>84</v>
      </c>
      <c r="F11" s="20" t="s">
        <v>53</v>
      </c>
      <c r="G11" s="19" t="s">
        <v>42</v>
      </c>
      <c r="H11" s="5">
        <v>309104076</v>
      </c>
      <c r="I11" s="21" t="s">
        <v>24</v>
      </c>
      <c r="J11" s="4">
        <v>50</v>
      </c>
      <c r="K11" s="4">
        <v>14000</v>
      </c>
      <c r="L11" s="15">
        <f t="shared" si="0"/>
        <v>700000</v>
      </c>
      <c r="M11" s="3" t="s">
        <v>21</v>
      </c>
      <c r="N11" s="3" t="s">
        <v>65</v>
      </c>
      <c r="O11" s="21" t="s">
        <v>73</v>
      </c>
    </row>
    <row r="12" spans="1:15" ht="33.75" customHeight="1" x14ac:dyDescent="0.25">
      <c r="A12" s="14">
        <v>4</v>
      </c>
      <c r="B12" s="3" t="s">
        <v>20</v>
      </c>
      <c r="C12" s="18" t="s">
        <v>30</v>
      </c>
      <c r="D12" s="22" t="s">
        <v>83</v>
      </c>
      <c r="E12" s="12" t="s">
        <v>84</v>
      </c>
      <c r="F12" s="20" t="s">
        <v>54</v>
      </c>
      <c r="G12" s="19" t="s">
        <v>43</v>
      </c>
      <c r="H12" s="5">
        <v>309327194</v>
      </c>
      <c r="I12" s="20" t="s">
        <v>25</v>
      </c>
      <c r="J12" s="4">
        <v>100</v>
      </c>
      <c r="K12" s="4">
        <v>40699</v>
      </c>
      <c r="L12" s="15">
        <f t="shared" si="0"/>
        <v>4069900</v>
      </c>
      <c r="M12" s="3" t="s">
        <v>21</v>
      </c>
      <c r="N12" s="3" t="s">
        <v>66</v>
      </c>
      <c r="O12" s="21" t="s">
        <v>74</v>
      </c>
    </row>
    <row r="13" spans="1:15" ht="33" customHeight="1" x14ac:dyDescent="0.25">
      <c r="A13" s="14">
        <v>5</v>
      </c>
      <c r="B13" s="3" t="s">
        <v>20</v>
      </c>
      <c r="C13" s="18" t="s">
        <v>31</v>
      </c>
      <c r="D13" s="22" t="s">
        <v>82</v>
      </c>
      <c r="E13" s="12" t="s">
        <v>84</v>
      </c>
      <c r="F13" s="20" t="s">
        <v>55</v>
      </c>
      <c r="G13" s="19" t="s">
        <v>44</v>
      </c>
      <c r="H13" s="5">
        <v>310677290</v>
      </c>
      <c r="I13" s="20" t="s">
        <v>25</v>
      </c>
      <c r="J13" s="4">
        <v>6</v>
      </c>
      <c r="K13" s="4">
        <v>200000</v>
      </c>
      <c r="L13" s="15">
        <f t="shared" si="0"/>
        <v>1200000</v>
      </c>
      <c r="M13" s="3" t="s">
        <v>78</v>
      </c>
      <c r="N13" s="3" t="s">
        <v>67</v>
      </c>
      <c r="O13" s="21" t="s">
        <v>75</v>
      </c>
    </row>
    <row r="14" spans="1:15" ht="37.5" customHeight="1" x14ac:dyDescent="0.25">
      <c r="A14" s="14">
        <v>6</v>
      </c>
      <c r="B14" s="3" t="s">
        <v>20</v>
      </c>
      <c r="C14" s="18" t="s">
        <v>32</v>
      </c>
      <c r="D14" s="22" t="s">
        <v>83</v>
      </c>
      <c r="E14" s="12" t="s">
        <v>84</v>
      </c>
      <c r="F14" s="20" t="s">
        <v>56</v>
      </c>
      <c r="G14" s="19" t="s">
        <v>2</v>
      </c>
      <c r="H14" s="5">
        <v>306894560</v>
      </c>
      <c r="I14" s="21" t="s">
        <v>24</v>
      </c>
      <c r="J14" s="4">
        <v>300</v>
      </c>
      <c r="K14" s="4">
        <v>2900</v>
      </c>
      <c r="L14" s="15">
        <f t="shared" si="0"/>
        <v>870000</v>
      </c>
      <c r="M14" s="3" t="s">
        <v>21</v>
      </c>
      <c r="N14" s="3" t="s">
        <v>3</v>
      </c>
      <c r="O14" s="21" t="s">
        <v>73</v>
      </c>
    </row>
    <row r="15" spans="1:15" ht="36.75" customHeight="1" x14ac:dyDescent="0.25">
      <c r="A15" s="14">
        <v>7</v>
      </c>
      <c r="B15" s="3" t="s">
        <v>20</v>
      </c>
      <c r="C15" s="18" t="s">
        <v>33</v>
      </c>
      <c r="D15" s="22" t="s">
        <v>82</v>
      </c>
      <c r="E15" s="12" t="s">
        <v>84</v>
      </c>
      <c r="F15" s="20" t="s">
        <v>57</v>
      </c>
      <c r="G15" s="19" t="s">
        <v>45</v>
      </c>
      <c r="H15" s="5">
        <v>206933356</v>
      </c>
      <c r="I15" s="21" t="s">
        <v>24</v>
      </c>
      <c r="J15" s="4">
        <v>100</v>
      </c>
      <c r="K15" s="4">
        <v>4000</v>
      </c>
      <c r="L15" s="15">
        <f t="shared" si="0"/>
        <v>400000</v>
      </c>
      <c r="M15" s="3" t="s">
        <v>21</v>
      </c>
      <c r="N15" s="3" t="s">
        <v>68</v>
      </c>
      <c r="O15" s="21" t="s">
        <v>76</v>
      </c>
    </row>
    <row r="16" spans="1:15" ht="36" customHeight="1" x14ac:dyDescent="0.25">
      <c r="A16" s="14">
        <v>8</v>
      </c>
      <c r="B16" s="3" t="s">
        <v>20</v>
      </c>
      <c r="C16" s="18" t="s">
        <v>34</v>
      </c>
      <c r="D16" s="22" t="s">
        <v>83</v>
      </c>
      <c r="E16" s="12" t="s">
        <v>84</v>
      </c>
      <c r="F16" s="20" t="s">
        <v>58</v>
      </c>
      <c r="G16" s="19" t="s">
        <v>46</v>
      </c>
      <c r="H16" s="5">
        <v>31903726520017</v>
      </c>
      <c r="I16" s="21" t="s">
        <v>24</v>
      </c>
      <c r="J16" s="4">
        <v>1</v>
      </c>
      <c r="K16" s="4">
        <v>4800000</v>
      </c>
      <c r="L16" s="15">
        <f t="shared" si="0"/>
        <v>4800000</v>
      </c>
      <c r="M16" s="3" t="s">
        <v>21</v>
      </c>
      <c r="N16" s="3" t="s">
        <v>69</v>
      </c>
      <c r="O16" s="21" t="s">
        <v>75</v>
      </c>
    </row>
    <row r="17" spans="1:15" ht="35.25" customHeight="1" x14ac:dyDescent="0.25">
      <c r="A17" s="14">
        <v>9</v>
      </c>
      <c r="B17" s="3" t="s">
        <v>20</v>
      </c>
      <c r="C17" s="18" t="s">
        <v>35</v>
      </c>
      <c r="D17" s="22" t="s">
        <v>83</v>
      </c>
      <c r="E17" s="12" t="s">
        <v>84</v>
      </c>
      <c r="F17" s="20" t="s">
        <v>59</v>
      </c>
      <c r="G17" s="19" t="s">
        <v>47</v>
      </c>
      <c r="H17" s="5">
        <v>310330945</v>
      </c>
      <c r="I17" s="21" t="s">
        <v>24</v>
      </c>
      <c r="J17" s="4">
        <v>2</v>
      </c>
      <c r="K17" s="4">
        <v>24600000</v>
      </c>
      <c r="L17" s="15">
        <f t="shared" si="0"/>
        <v>49200000</v>
      </c>
      <c r="M17" s="3" t="s">
        <v>22</v>
      </c>
      <c r="N17" s="3" t="s">
        <v>70</v>
      </c>
      <c r="O17" s="21" t="s">
        <v>75</v>
      </c>
    </row>
    <row r="18" spans="1:15" ht="32.25" customHeight="1" x14ac:dyDescent="0.25">
      <c r="A18" s="14">
        <v>10</v>
      </c>
      <c r="B18" s="3" t="s">
        <v>20</v>
      </c>
      <c r="C18" s="23" t="s">
        <v>36</v>
      </c>
      <c r="D18" s="22" t="s">
        <v>83</v>
      </c>
      <c r="E18" s="12" t="s">
        <v>84</v>
      </c>
      <c r="F18" s="20" t="s">
        <v>60</v>
      </c>
      <c r="G18" s="19" t="s">
        <v>48</v>
      </c>
      <c r="H18" s="5">
        <v>312756610</v>
      </c>
      <c r="I18" s="21" t="s">
        <v>24</v>
      </c>
      <c r="J18" s="4">
        <v>50</v>
      </c>
      <c r="K18" s="4">
        <v>14000</v>
      </c>
      <c r="L18" s="15">
        <f t="shared" si="0"/>
        <v>700000</v>
      </c>
      <c r="M18" s="3" t="s">
        <v>21</v>
      </c>
      <c r="N18" s="3" t="s">
        <v>71</v>
      </c>
      <c r="O18" s="21" t="s">
        <v>75</v>
      </c>
    </row>
    <row r="19" spans="1:15" ht="55.5" customHeight="1" x14ac:dyDescent="0.25">
      <c r="A19" s="14">
        <v>11</v>
      </c>
      <c r="B19" s="3" t="s">
        <v>20</v>
      </c>
      <c r="C19" s="23" t="s">
        <v>37</v>
      </c>
      <c r="D19" s="22" t="s">
        <v>82</v>
      </c>
      <c r="E19" s="12" t="s">
        <v>84</v>
      </c>
      <c r="F19" s="20" t="s">
        <v>61</v>
      </c>
      <c r="G19" s="19" t="s">
        <v>2</v>
      </c>
      <c r="H19" s="5">
        <v>306894560</v>
      </c>
      <c r="I19" s="21" t="s">
        <v>24</v>
      </c>
      <c r="J19" s="4">
        <v>100</v>
      </c>
      <c r="K19" s="4">
        <v>1900</v>
      </c>
      <c r="L19" s="15">
        <f t="shared" si="0"/>
        <v>190000</v>
      </c>
      <c r="M19" s="3" t="s">
        <v>21</v>
      </c>
      <c r="N19" s="3" t="s">
        <v>3</v>
      </c>
      <c r="O19" s="21" t="s">
        <v>73</v>
      </c>
    </row>
    <row r="20" spans="1:15" ht="38.25" customHeight="1" x14ac:dyDescent="0.25">
      <c r="A20" s="14">
        <v>12</v>
      </c>
      <c r="B20" s="3" t="s">
        <v>20</v>
      </c>
      <c r="C20" s="23" t="s">
        <v>38</v>
      </c>
      <c r="D20" s="22" t="s">
        <v>83</v>
      </c>
      <c r="E20" s="12" t="s">
        <v>84</v>
      </c>
      <c r="F20" s="20" t="s">
        <v>62</v>
      </c>
      <c r="G20" s="20" t="s">
        <v>49</v>
      </c>
      <c r="H20" s="5">
        <v>304874476</v>
      </c>
      <c r="I20" s="20" t="s">
        <v>80</v>
      </c>
      <c r="J20" s="4">
        <v>1</v>
      </c>
      <c r="K20" s="4">
        <v>2360000</v>
      </c>
      <c r="L20" s="15">
        <f t="shared" si="0"/>
        <v>2360000</v>
      </c>
      <c r="M20" s="3" t="s">
        <v>21</v>
      </c>
      <c r="N20" s="3"/>
      <c r="O20" s="21" t="s">
        <v>77</v>
      </c>
    </row>
    <row r="21" spans="1:15" ht="36.75" customHeight="1" x14ac:dyDescent="0.25">
      <c r="A21" s="14">
        <v>13</v>
      </c>
      <c r="B21" s="3" t="s">
        <v>20</v>
      </c>
      <c r="C21" s="23" t="s">
        <v>39</v>
      </c>
      <c r="D21" s="22" t="s">
        <v>83</v>
      </c>
      <c r="E21" s="12" t="s">
        <v>84</v>
      </c>
      <c r="F21" s="20" t="s">
        <v>63</v>
      </c>
      <c r="G21" s="19" t="s">
        <v>50</v>
      </c>
      <c r="H21" s="5">
        <v>307412035</v>
      </c>
      <c r="I21" s="20" t="s">
        <v>81</v>
      </c>
      <c r="J21" s="4">
        <v>6</v>
      </c>
      <c r="K21" s="4">
        <v>168000</v>
      </c>
      <c r="L21" s="15">
        <f t="shared" si="0"/>
        <v>1008000</v>
      </c>
      <c r="M21" s="3" t="s">
        <v>21</v>
      </c>
      <c r="N21" s="3" t="s">
        <v>72</v>
      </c>
      <c r="O21" s="21" t="s">
        <v>75</v>
      </c>
    </row>
    <row r="22" spans="1:15" ht="57" customHeight="1" x14ac:dyDescent="0.25">
      <c r="A22" s="16">
        <v>11</v>
      </c>
      <c r="B22" s="3" t="s">
        <v>20</v>
      </c>
      <c r="C22" s="35" t="s">
        <v>156</v>
      </c>
      <c r="D22" s="22" t="s">
        <v>83</v>
      </c>
      <c r="E22" s="12" t="s">
        <v>84</v>
      </c>
      <c r="F22" s="3" t="s">
        <v>85</v>
      </c>
      <c r="G22" s="5" t="s">
        <v>86</v>
      </c>
      <c r="H22" s="5">
        <v>302774340</v>
      </c>
      <c r="I22" s="3" t="s">
        <v>80</v>
      </c>
      <c r="J22" s="3">
        <v>1</v>
      </c>
      <c r="K22" s="3">
        <v>1971750</v>
      </c>
      <c r="L22" s="15">
        <f t="shared" si="0"/>
        <v>1971750</v>
      </c>
      <c r="M22" s="3" t="s">
        <v>21</v>
      </c>
      <c r="N22" s="3" t="s">
        <v>87</v>
      </c>
      <c r="O22" s="3" t="s">
        <v>115</v>
      </c>
    </row>
    <row r="23" spans="1:15" ht="25.5" customHeight="1" x14ac:dyDescent="0.25">
      <c r="A23" s="45" t="s">
        <v>182</v>
      </c>
      <c r="B23" s="45"/>
      <c r="C23" s="45"/>
      <c r="D23" s="45"/>
      <c r="E23" s="45"/>
      <c r="F23" s="45"/>
      <c r="G23" s="45"/>
      <c r="H23" s="45"/>
      <c r="I23" s="45"/>
      <c r="J23" s="11">
        <f>SUM(J9:J21)</f>
        <v>916</v>
      </c>
      <c r="K23" s="13"/>
      <c r="L23" s="13">
        <f>SUM(L9:L22)</f>
        <v>71594650</v>
      </c>
      <c r="M23" s="6"/>
      <c r="N23" s="6"/>
      <c r="O23" s="6"/>
    </row>
    <row r="24" spans="1:15" ht="36.75" customHeight="1" x14ac:dyDescent="0.25">
      <c r="A24" s="25">
        <v>12</v>
      </c>
      <c r="B24" s="3" t="s">
        <v>180</v>
      </c>
      <c r="C24" s="35" t="s">
        <v>27</v>
      </c>
      <c r="D24" s="22" t="s">
        <v>82</v>
      </c>
      <c r="E24" s="12" t="s">
        <v>84</v>
      </c>
      <c r="F24" s="31" t="s">
        <v>116</v>
      </c>
      <c r="G24" s="5" t="s">
        <v>90</v>
      </c>
      <c r="H24" s="5">
        <v>301837744</v>
      </c>
      <c r="I24" s="4" t="s">
        <v>109</v>
      </c>
      <c r="J24" s="4">
        <v>50</v>
      </c>
      <c r="K24" s="37">
        <v>8000</v>
      </c>
      <c r="L24" s="15">
        <f t="shared" ref="L24:L32" si="1">J24*K24</f>
        <v>400000</v>
      </c>
      <c r="M24" s="38" t="s">
        <v>21</v>
      </c>
      <c r="N24" s="38" t="s">
        <v>189</v>
      </c>
      <c r="O24" s="33" t="s">
        <v>183</v>
      </c>
    </row>
    <row r="25" spans="1:15" ht="37.5" customHeight="1" x14ac:dyDescent="0.25">
      <c r="A25" s="25">
        <v>13</v>
      </c>
      <c r="B25" s="3" t="s">
        <v>180</v>
      </c>
      <c r="C25" s="36" t="s">
        <v>28</v>
      </c>
      <c r="D25" s="22" t="s">
        <v>82</v>
      </c>
      <c r="E25" s="12" t="s">
        <v>84</v>
      </c>
      <c r="F25" s="32" t="s">
        <v>117</v>
      </c>
      <c r="G25" s="27" t="s">
        <v>41</v>
      </c>
      <c r="H25" s="27">
        <v>311780916</v>
      </c>
      <c r="I25" s="28" t="s">
        <v>110</v>
      </c>
      <c r="J25" s="28">
        <v>150</v>
      </c>
      <c r="K25" s="39">
        <v>25900</v>
      </c>
      <c r="L25" s="29">
        <f t="shared" si="1"/>
        <v>3885000</v>
      </c>
      <c r="M25" s="38" t="s">
        <v>21</v>
      </c>
      <c r="N25" s="40" t="s">
        <v>3</v>
      </c>
      <c r="O25" s="33" t="s">
        <v>73</v>
      </c>
    </row>
    <row r="26" spans="1:15" ht="25.5" customHeight="1" x14ac:dyDescent="0.25">
      <c r="A26" s="26">
        <v>14</v>
      </c>
      <c r="B26" s="3" t="s">
        <v>180</v>
      </c>
      <c r="C26" s="35" t="s">
        <v>153</v>
      </c>
      <c r="D26" s="22" t="s">
        <v>82</v>
      </c>
      <c r="E26" s="12" t="s">
        <v>84</v>
      </c>
      <c r="F26" s="33" t="s">
        <v>118</v>
      </c>
      <c r="G26" s="5" t="s">
        <v>91</v>
      </c>
      <c r="H26" s="5">
        <v>30912956500048</v>
      </c>
      <c r="I26" s="3" t="s">
        <v>109</v>
      </c>
      <c r="J26" s="3">
        <v>30</v>
      </c>
      <c r="K26" s="38">
        <v>98000</v>
      </c>
      <c r="L26" s="15">
        <f t="shared" si="1"/>
        <v>2940000</v>
      </c>
      <c r="M26" s="38" t="s">
        <v>21</v>
      </c>
      <c r="N26" s="38" t="s">
        <v>190</v>
      </c>
      <c r="O26" s="33" t="s">
        <v>75</v>
      </c>
    </row>
    <row r="27" spans="1:15" ht="37.5" customHeight="1" x14ac:dyDescent="0.25">
      <c r="A27" s="26">
        <v>15</v>
      </c>
      <c r="B27" s="3" t="s">
        <v>180</v>
      </c>
      <c r="C27" s="35" t="s">
        <v>155</v>
      </c>
      <c r="D27" s="22" t="s">
        <v>82</v>
      </c>
      <c r="E27" s="12" t="s">
        <v>84</v>
      </c>
      <c r="F27" s="33" t="s">
        <v>119</v>
      </c>
      <c r="G27" s="5" t="s">
        <v>48</v>
      </c>
      <c r="H27" s="5">
        <v>312756610</v>
      </c>
      <c r="I27" s="3" t="s">
        <v>109</v>
      </c>
      <c r="J27" s="3">
        <v>30</v>
      </c>
      <c r="K27" s="38">
        <v>18800</v>
      </c>
      <c r="L27" s="15">
        <f t="shared" si="1"/>
        <v>564000</v>
      </c>
      <c r="M27" s="38" t="s">
        <v>21</v>
      </c>
      <c r="N27" s="38" t="s">
        <v>191</v>
      </c>
      <c r="O27" s="33" t="s">
        <v>75</v>
      </c>
    </row>
    <row r="28" spans="1:15" ht="60" customHeight="1" x14ac:dyDescent="0.25">
      <c r="A28" s="26">
        <v>16</v>
      </c>
      <c r="B28" s="3" t="s">
        <v>180</v>
      </c>
      <c r="C28" s="35" t="s">
        <v>156</v>
      </c>
      <c r="D28" s="22" t="s">
        <v>83</v>
      </c>
      <c r="E28" s="12" t="s">
        <v>84</v>
      </c>
      <c r="F28" s="33" t="s">
        <v>120</v>
      </c>
      <c r="G28" s="5" t="s">
        <v>92</v>
      </c>
      <c r="H28" s="5">
        <v>201334685</v>
      </c>
      <c r="I28" s="3" t="s">
        <v>112</v>
      </c>
      <c r="J28" s="3">
        <v>1</v>
      </c>
      <c r="K28" s="38">
        <v>4175657</v>
      </c>
      <c r="L28" s="15">
        <f t="shared" si="1"/>
        <v>4175657</v>
      </c>
      <c r="M28" s="38" t="s">
        <v>21</v>
      </c>
      <c r="N28" s="38" t="s">
        <v>192</v>
      </c>
      <c r="O28" s="33" t="s">
        <v>184</v>
      </c>
    </row>
    <row r="29" spans="1:15" ht="37.5" customHeight="1" x14ac:dyDescent="0.25">
      <c r="A29" s="26">
        <v>17</v>
      </c>
      <c r="B29" s="3" t="s">
        <v>180</v>
      </c>
      <c r="C29" s="35" t="s">
        <v>157</v>
      </c>
      <c r="D29" s="22" t="s">
        <v>82</v>
      </c>
      <c r="E29" s="12" t="s">
        <v>84</v>
      </c>
      <c r="F29" s="33" t="s">
        <v>121</v>
      </c>
      <c r="G29" s="5" t="s">
        <v>93</v>
      </c>
      <c r="H29" s="5">
        <v>312693224</v>
      </c>
      <c r="I29" s="3" t="s">
        <v>109</v>
      </c>
      <c r="J29" s="3">
        <v>10</v>
      </c>
      <c r="K29" s="38">
        <v>18000</v>
      </c>
      <c r="L29" s="15">
        <f t="shared" si="1"/>
        <v>180000</v>
      </c>
      <c r="M29" s="38" t="s">
        <v>21</v>
      </c>
      <c r="N29" s="38" t="s">
        <v>193</v>
      </c>
      <c r="O29" s="33" t="s">
        <v>185</v>
      </c>
    </row>
    <row r="30" spans="1:15" ht="25.5" customHeight="1" x14ac:dyDescent="0.25">
      <c r="A30" s="26">
        <v>18</v>
      </c>
      <c r="B30" s="3" t="s">
        <v>180</v>
      </c>
      <c r="C30" s="35" t="s">
        <v>158</v>
      </c>
      <c r="D30" s="22" t="s">
        <v>82</v>
      </c>
      <c r="E30" s="12" t="s">
        <v>84</v>
      </c>
      <c r="F30" s="33" t="s">
        <v>122</v>
      </c>
      <c r="G30" s="5" t="s">
        <v>94</v>
      </c>
      <c r="H30" s="5">
        <v>305000408</v>
      </c>
      <c r="I30" s="3" t="s">
        <v>109</v>
      </c>
      <c r="J30" s="3">
        <v>20</v>
      </c>
      <c r="K30" s="38">
        <v>22000</v>
      </c>
      <c r="L30" s="15">
        <f t="shared" si="1"/>
        <v>440000</v>
      </c>
      <c r="M30" s="38" t="s">
        <v>21</v>
      </c>
      <c r="N30" s="38" t="s">
        <v>194</v>
      </c>
      <c r="O30" s="33" t="s">
        <v>75</v>
      </c>
    </row>
    <row r="31" spans="1:15" ht="25.5" customHeight="1" x14ac:dyDescent="0.25">
      <c r="A31" s="26">
        <v>19</v>
      </c>
      <c r="B31" s="3" t="s">
        <v>180</v>
      </c>
      <c r="C31" s="35" t="s">
        <v>154</v>
      </c>
      <c r="D31" s="22" t="s">
        <v>83</v>
      </c>
      <c r="E31" s="12" t="s">
        <v>84</v>
      </c>
      <c r="F31" s="33" t="s">
        <v>123</v>
      </c>
      <c r="G31" s="5" t="s">
        <v>95</v>
      </c>
      <c r="H31" s="5">
        <v>204250504</v>
      </c>
      <c r="I31" s="3" t="s">
        <v>111</v>
      </c>
      <c r="J31" s="3">
        <v>1</v>
      </c>
      <c r="K31" s="38">
        <v>2504252.7999999998</v>
      </c>
      <c r="L31" s="15">
        <f t="shared" si="1"/>
        <v>2504252.7999999998</v>
      </c>
      <c r="M31" s="38" t="s">
        <v>21</v>
      </c>
      <c r="N31" s="38" t="s">
        <v>195</v>
      </c>
      <c r="O31" s="33" t="s">
        <v>186</v>
      </c>
    </row>
    <row r="32" spans="1:15" ht="42.75" customHeight="1" x14ac:dyDescent="0.25">
      <c r="A32" s="26">
        <v>20</v>
      </c>
      <c r="B32" s="3" t="s">
        <v>180</v>
      </c>
      <c r="C32" s="35" t="s">
        <v>159</v>
      </c>
      <c r="D32" s="22" t="s">
        <v>82</v>
      </c>
      <c r="E32" s="12" t="s">
        <v>84</v>
      </c>
      <c r="F32" s="33" t="s">
        <v>124</v>
      </c>
      <c r="G32" s="5" t="s">
        <v>96</v>
      </c>
      <c r="H32" s="5">
        <v>306089114</v>
      </c>
      <c r="I32" s="3" t="s">
        <v>109</v>
      </c>
      <c r="J32" s="3">
        <v>50</v>
      </c>
      <c r="K32" s="38">
        <v>11999</v>
      </c>
      <c r="L32" s="15">
        <f t="shared" si="1"/>
        <v>599950</v>
      </c>
      <c r="M32" s="38" t="s">
        <v>21</v>
      </c>
      <c r="N32" s="38" t="s">
        <v>196</v>
      </c>
      <c r="O32" s="33" t="s">
        <v>74</v>
      </c>
    </row>
    <row r="33" spans="1:15" ht="25.5" customHeight="1" x14ac:dyDescent="0.25">
      <c r="A33" s="26">
        <v>21</v>
      </c>
      <c r="B33" s="3" t="s">
        <v>180</v>
      </c>
      <c r="C33" s="35" t="s">
        <v>160</v>
      </c>
      <c r="D33" s="22" t="s">
        <v>82</v>
      </c>
      <c r="E33" s="12" t="s">
        <v>84</v>
      </c>
      <c r="F33" s="33" t="s">
        <v>125</v>
      </c>
      <c r="G33" s="5" t="s">
        <v>97</v>
      </c>
      <c r="H33" s="5">
        <v>306560430</v>
      </c>
      <c r="I33" s="3" t="s">
        <v>110</v>
      </c>
      <c r="J33" s="3">
        <v>68</v>
      </c>
      <c r="K33" s="38">
        <v>40000.01</v>
      </c>
      <c r="L33" s="15">
        <f>J33*K33</f>
        <v>2720000.68</v>
      </c>
      <c r="M33" s="38" t="s">
        <v>21</v>
      </c>
      <c r="N33" s="35" t="s">
        <v>197</v>
      </c>
      <c r="O33" s="33" t="s">
        <v>73</v>
      </c>
    </row>
    <row r="34" spans="1:15" ht="50.25" customHeight="1" x14ac:dyDescent="0.25">
      <c r="A34" s="26">
        <v>22</v>
      </c>
      <c r="B34" s="3" t="s">
        <v>180</v>
      </c>
      <c r="C34" s="35" t="s">
        <v>32</v>
      </c>
      <c r="D34" s="22" t="s">
        <v>83</v>
      </c>
      <c r="E34" s="12" t="s">
        <v>84</v>
      </c>
      <c r="F34" s="33" t="s">
        <v>126</v>
      </c>
      <c r="G34" s="5" t="s">
        <v>2</v>
      </c>
      <c r="H34" s="5">
        <v>306894560</v>
      </c>
      <c r="I34" s="3" t="s">
        <v>109</v>
      </c>
      <c r="J34" s="3">
        <v>300</v>
      </c>
      <c r="K34" s="38">
        <v>2800</v>
      </c>
      <c r="L34" s="15">
        <f>J34*K34</f>
        <v>840000</v>
      </c>
      <c r="M34" s="38" t="s">
        <v>21</v>
      </c>
      <c r="N34" s="38" t="s">
        <v>3</v>
      </c>
      <c r="O34" s="33" t="s">
        <v>73</v>
      </c>
    </row>
    <row r="35" spans="1:15" ht="25.5" customHeight="1" x14ac:dyDescent="0.25">
      <c r="A35" s="26">
        <v>23</v>
      </c>
      <c r="B35" s="3" t="s">
        <v>180</v>
      </c>
      <c r="C35" s="35" t="s">
        <v>161</v>
      </c>
      <c r="D35" s="22" t="s">
        <v>83</v>
      </c>
      <c r="E35" s="12" t="s">
        <v>84</v>
      </c>
      <c r="F35" s="33" t="s">
        <v>127</v>
      </c>
      <c r="G35" s="5" t="s">
        <v>98</v>
      </c>
      <c r="H35" s="5">
        <v>303344448</v>
      </c>
      <c r="I35" s="3" t="s">
        <v>110</v>
      </c>
      <c r="J35" s="3">
        <v>10</v>
      </c>
      <c r="K35" s="38">
        <v>308968</v>
      </c>
      <c r="L35" s="15">
        <f>J35*K35</f>
        <v>3089680</v>
      </c>
      <c r="M35" s="38" t="s">
        <v>21</v>
      </c>
      <c r="N35" s="38" t="s">
        <v>198</v>
      </c>
      <c r="O35" s="33" t="s">
        <v>75</v>
      </c>
    </row>
    <row r="36" spans="1:15" ht="43.5" customHeight="1" x14ac:dyDescent="0.25">
      <c r="A36" s="26">
        <v>24</v>
      </c>
      <c r="B36" s="3" t="s">
        <v>180</v>
      </c>
      <c r="C36" s="35" t="s">
        <v>162</v>
      </c>
      <c r="D36" s="22" t="s">
        <v>82</v>
      </c>
      <c r="E36" s="12" t="s">
        <v>84</v>
      </c>
      <c r="F36" s="33" t="s">
        <v>128</v>
      </c>
      <c r="G36" s="5" t="s">
        <v>96</v>
      </c>
      <c r="H36" s="5">
        <v>306089114</v>
      </c>
      <c r="I36" s="3" t="s">
        <v>109</v>
      </c>
      <c r="J36" s="3">
        <v>50</v>
      </c>
      <c r="K36" s="38">
        <v>14850</v>
      </c>
      <c r="L36" s="15">
        <f t="shared" ref="L36:L60" si="2">J36*K36</f>
        <v>742500</v>
      </c>
      <c r="M36" s="38" t="s">
        <v>21</v>
      </c>
      <c r="N36" s="38" t="s">
        <v>196</v>
      </c>
      <c r="O36" s="33" t="s">
        <v>75</v>
      </c>
    </row>
    <row r="37" spans="1:15" ht="38.25" customHeight="1" x14ac:dyDescent="0.25">
      <c r="A37" s="26">
        <v>25</v>
      </c>
      <c r="B37" s="3" t="s">
        <v>180</v>
      </c>
      <c r="C37" s="35" t="s">
        <v>163</v>
      </c>
      <c r="D37" s="22" t="s">
        <v>82</v>
      </c>
      <c r="E37" s="12" t="s">
        <v>84</v>
      </c>
      <c r="F37" s="33" t="s">
        <v>129</v>
      </c>
      <c r="G37" s="5" t="s">
        <v>96</v>
      </c>
      <c r="H37" s="5">
        <v>306089114</v>
      </c>
      <c r="I37" s="3" t="s">
        <v>109</v>
      </c>
      <c r="J37" s="3">
        <v>40</v>
      </c>
      <c r="K37" s="38">
        <v>7999</v>
      </c>
      <c r="L37" s="15">
        <f t="shared" si="2"/>
        <v>319960</v>
      </c>
      <c r="M37" s="38" t="s">
        <v>21</v>
      </c>
      <c r="N37" s="38" t="s">
        <v>199</v>
      </c>
      <c r="O37" s="33" t="s">
        <v>75</v>
      </c>
    </row>
    <row r="38" spans="1:15" ht="41.25" customHeight="1" x14ac:dyDescent="0.25">
      <c r="A38" s="26">
        <v>26</v>
      </c>
      <c r="B38" s="3" t="s">
        <v>180</v>
      </c>
      <c r="C38" s="35" t="s">
        <v>164</v>
      </c>
      <c r="D38" s="22" t="s">
        <v>82</v>
      </c>
      <c r="E38" s="12" t="s">
        <v>84</v>
      </c>
      <c r="F38" s="33" t="s">
        <v>130</v>
      </c>
      <c r="G38" s="5" t="s">
        <v>96</v>
      </c>
      <c r="H38" s="5">
        <v>306089114</v>
      </c>
      <c r="I38" s="3" t="s">
        <v>109</v>
      </c>
      <c r="J38" s="3">
        <v>50</v>
      </c>
      <c r="K38" s="38">
        <v>7450</v>
      </c>
      <c r="L38" s="15">
        <f>J38*K38</f>
        <v>372500</v>
      </c>
      <c r="M38" s="38" t="s">
        <v>21</v>
      </c>
      <c r="N38" s="38" t="s">
        <v>199</v>
      </c>
      <c r="O38" s="33" t="s">
        <v>77</v>
      </c>
    </row>
    <row r="39" spans="1:15" ht="40.5" customHeight="1" x14ac:dyDescent="0.25">
      <c r="A39" s="26">
        <v>27</v>
      </c>
      <c r="B39" s="3" t="s">
        <v>180</v>
      </c>
      <c r="C39" s="35" t="s">
        <v>165</v>
      </c>
      <c r="D39" s="22" t="s">
        <v>83</v>
      </c>
      <c r="E39" s="12" t="s">
        <v>84</v>
      </c>
      <c r="F39" s="33" t="s">
        <v>131</v>
      </c>
      <c r="G39" s="5" t="s">
        <v>99</v>
      </c>
      <c r="H39" s="5">
        <v>207184330</v>
      </c>
      <c r="I39" s="3" t="s">
        <v>109</v>
      </c>
      <c r="J39" s="3">
        <v>1</v>
      </c>
      <c r="K39" s="38">
        <v>112000</v>
      </c>
      <c r="L39" s="15">
        <f t="shared" si="2"/>
        <v>112000</v>
      </c>
      <c r="M39" s="38" t="s">
        <v>21</v>
      </c>
      <c r="N39" s="38" t="s">
        <v>200</v>
      </c>
      <c r="O39" s="33" t="s">
        <v>184</v>
      </c>
    </row>
    <row r="40" spans="1:15" ht="25.5" customHeight="1" x14ac:dyDescent="0.25">
      <c r="A40" s="26">
        <v>28</v>
      </c>
      <c r="B40" s="3" t="s">
        <v>180</v>
      </c>
      <c r="C40" s="35" t="s">
        <v>166</v>
      </c>
      <c r="D40" s="22" t="s">
        <v>83</v>
      </c>
      <c r="E40" s="12" t="s">
        <v>84</v>
      </c>
      <c r="F40" s="33" t="s">
        <v>132</v>
      </c>
      <c r="G40" s="5" t="s">
        <v>100</v>
      </c>
      <c r="H40" s="5">
        <v>304834589</v>
      </c>
      <c r="I40" s="3" t="s">
        <v>111</v>
      </c>
      <c r="J40" s="3">
        <v>1</v>
      </c>
      <c r="K40" s="38">
        <v>1500000</v>
      </c>
      <c r="L40" s="15">
        <f t="shared" si="2"/>
        <v>1500000</v>
      </c>
      <c r="M40" s="38" t="s">
        <v>21</v>
      </c>
      <c r="N40" s="38" t="s">
        <v>201</v>
      </c>
      <c r="O40" s="33" t="s">
        <v>75</v>
      </c>
    </row>
    <row r="41" spans="1:15" ht="25.5" customHeight="1" x14ac:dyDescent="0.25">
      <c r="A41" s="26">
        <v>29</v>
      </c>
      <c r="B41" s="3" t="s">
        <v>180</v>
      </c>
      <c r="C41" s="35" t="s">
        <v>168</v>
      </c>
      <c r="D41" s="22" t="s">
        <v>83</v>
      </c>
      <c r="E41" s="12" t="s">
        <v>84</v>
      </c>
      <c r="F41" s="33" t="s">
        <v>133</v>
      </c>
      <c r="G41" s="27" t="s">
        <v>41</v>
      </c>
      <c r="H41" s="27">
        <v>311780916</v>
      </c>
      <c r="I41" s="3" t="s">
        <v>113</v>
      </c>
      <c r="J41" s="3">
        <v>100</v>
      </c>
      <c r="K41" s="38">
        <v>12590</v>
      </c>
      <c r="L41" s="29">
        <f t="shared" si="2"/>
        <v>1259000</v>
      </c>
      <c r="M41" s="38" t="s">
        <v>21</v>
      </c>
      <c r="N41" s="40" t="s">
        <v>3</v>
      </c>
      <c r="O41" s="33" t="s">
        <v>73</v>
      </c>
    </row>
    <row r="42" spans="1:15" ht="25.5" customHeight="1" x14ac:dyDescent="0.25">
      <c r="A42" s="26">
        <v>30</v>
      </c>
      <c r="B42" s="3" t="s">
        <v>180</v>
      </c>
      <c r="C42" s="35" t="s">
        <v>170</v>
      </c>
      <c r="D42" s="22" t="s">
        <v>83</v>
      </c>
      <c r="E42" s="12" t="s">
        <v>84</v>
      </c>
      <c r="F42" s="33" t="s">
        <v>134</v>
      </c>
      <c r="G42" s="27" t="s">
        <v>41</v>
      </c>
      <c r="H42" s="27">
        <v>311780916</v>
      </c>
      <c r="I42" s="28" t="s">
        <v>109</v>
      </c>
      <c r="J42" s="28">
        <v>3</v>
      </c>
      <c r="K42" s="39">
        <v>3500000</v>
      </c>
      <c r="L42" s="29">
        <f t="shared" si="2"/>
        <v>10500000</v>
      </c>
      <c r="M42" s="38" t="s">
        <v>21</v>
      </c>
      <c r="N42" s="40" t="s">
        <v>3</v>
      </c>
      <c r="O42" s="33" t="s">
        <v>73</v>
      </c>
    </row>
    <row r="43" spans="1:15" ht="39.75" customHeight="1" x14ac:dyDescent="0.25">
      <c r="A43" s="26">
        <v>31</v>
      </c>
      <c r="B43" s="3" t="s">
        <v>180</v>
      </c>
      <c r="C43" s="35" t="s">
        <v>169</v>
      </c>
      <c r="D43" s="22" t="s">
        <v>83</v>
      </c>
      <c r="E43" s="12" t="s">
        <v>84</v>
      </c>
      <c r="F43" s="33" t="s">
        <v>135</v>
      </c>
      <c r="G43" s="27" t="s">
        <v>41</v>
      </c>
      <c r="H43" s="27">
        <v>311780916</v>
      </c>
      <c r="I43" s="3" t="s">
        <v>109</v>
      </c>
      <c r="J43" s="3">
        <v>10</v>
      </c>
      <c r="K43" s="38">
        <v>570000</v>
      </c>
      <c r="L43" s="29">
        <f t="shared" si="2"/>
        <v>5700000</v>
      </c>
      <c r="M43" s="38" t="s">
        <v>21</v>
      </c>
      <c r="N43" s="40" t="s">
        <v>3</v>
      </c>
      <c r="O43" s="33" t="s">
        <v>73</v>
      </c>
    </row>
    <row r="44" spans="1:15" ht="47.25" customHeight="1" x14ac:dyDescent="0.25">
      <c r="A44" s="26">
        <v>32</v>
      </c>
      <c r="B44" s="3" t="s">
        <v>180</v>
      </c>
      <c r="C44" s="35" t="s">
        <v>171</v>
      </c>
      <c r="D44" s="22" t="s">
        <v>83</v>
      </c>
      <c r="E44" s="12" t="s">
        <v>84</v>
      </c>
      <c r="F44" s="33" t="s">
        <v>136</v>
      </c>
      <c r="G44" s="5" t="s">
        <v>101</v>
      </c>
      <c r="H44" s="5">
        <v>200838518</v>
      </c>
      <c r="I44" s="3" t="s">
        <v>114</v>
      </c>
      <c r="J44" s="3">
        <v>3</v>
      </c>
      <c r="K44" s="38">
        <v>86520</v>
      </c>
      <c r="L44" s="15">
        <f t="shared" si="2"/>
        <v>259560</v>
      </c>
      <c r="M44" s="38" t="s">
        <v>21</v>
      </c>
      <c r="N44" s="38" t="s">
        <v>202</v>
      </c>
      <c r="O44" s="33" t="s">
        <v>187</v>
      </c>
    </row>
    <row r="45" spans="1:15" ht="38.25" customHeight="1" x14ac:dyDescent="0.25">
      <c r="A45" s="26">
        <v>33</v>
      </c>
      <c r="B45" s="3" t="s">
        <v>180</v>
      </c>
      <c r="C45" s="35" t="s">
        <v>171</v>
      </c>
      <c r="D45" s="22" t="s">
        <v>83</v>
      </c>
      <c r="E45" s="12" t="s">
        <v>84</v>
      </c>
      <c r="F45" s="33" t="s">
        <v>137</v>
      </c>
      <c r="G45" s="5" t="s">
        <v>101</v>
      </c>
      <c r="H45" s="5">
        <v>200838518</v>
      </c>
      <c r="I45" s="3" t="s">
        <v>114</v>
      </c>
      <c r="J45" s="3">
        <v>15</v>
      </c>
      <c r="K45" s="38">
        <v>57680</v>
      </c>
      <c r="L45" s="15">
        <f t="shared" si="2"/>
        <v>865200</v>
      </c>
      <c r="M45" s="38" t="s">
        <v>21</v>
      </c>
      <c r="N45" s="38" t="s">
        <v>202</v>
      </c>
      <c r="O45" s="33" t="s">
        <v>187</v>
      </c>
    </row>
    <row r="46" spans="1:15" ht="36" customHeight="1" x14ac:dyDescent="0.25">
      <c r="A46" s="26">
        <v>34</v>
      </c>
      <c r="B46" s="3" t="s">
        <v>180</v>
      </c>
      <c r="C46" s="35" t="s">
        <v>171</v>
      </c>
      <c r="D46" s="22" t="s">
        <v>83</v>
      </c>
      <c r="E46" s="12" t="s">
        <v>84</v>
      </c>
      <c r="F46" s="34" t="s">
        <v>138</v>
      </c>
      <c r="G46" s="27" t="s">
        <v>101</v>
      </c>
      <c r="H46" s="27">
        <v>200838518</v>
      </c>
      <c r="I46" s="30" t="s">
        <v>114</v>
      </c>
      <c r="J46" s="30">
        <v>2</v>
      </c>
      <c r="K46" s="40">
        <v>86520</v>
      </c>
      <c r="L46" s="29">
        <f t="shared" si="2"/>
        <v>173040</v>
      </c>
      <c r="M46" s="38" t="s">
        <v>21</v>
      </c>
      <c r="N46" s="40" t="s">
        <v>202</v>
      </c>
      <c r="O46" s="33" t="s">
        <v>187</v>
      </c>
    </row>
    <row r="47" spans="1:15" ht="40.5" customHeight="1" x14ac:dyDescent="0.25">
      <c r="A47" s="26">
        <v>35</v>
      </c>
      <c r="B47" s="3" t="s">
        <v>180</v>
      </c>
      <c r="C47" s="35" t="s">
        <v>167</v>
      </c>
      <c r="D47" s="22" t="s">
        <v>83</v>
      </c>
      <c r="E47" s="12" t="s">
        <v>84</v>
      </c>
      <c r="F47" s="33" t="s">
        <v>139</v>
      </c>
      <c r="G47" s="5" t="s">
        <v>41</v>
      </c>
      <c r="H47" s="5">
        <v>311780916</v>
      </c>
      <c r="I47" s="3" t="s">
        <v>109</v>
      </c>
      <c r="J47" s="3">
        <v>100</v>
      </c>
      <c r="K47" s="38">
        <v>4500</v>
      </c>
      <c r="L47" s="15">
        <f t="shared" si="2"/>
        <v>450000</v>
      </c>
      <c r="M47" s="38" t="s">
        <v>21</v>
      </c>
      <c r="N47" s="38" t="s">
        <v>3</v>
      </c>
      <c r="O47" s="33" t="s">
        <v>73</v>
      </c>
    </row>
    <row r="48" spans="1:15" ht="33.75" customHeight="1" x14ac:dyDescent="0.25">
      <c r="A48" s="26">
        <v>36</v>
      </c>
      <c r="B48" s="3" t="s">
        <v>180</v>
      </c>
      <c r="C48" s="35" t="s">
        <v>172</v>
      </c>
      <c r="D48" s="22" t="s">
        <v>83</v>
      </c>
      <c r="E48" s="12" t="s">
        <v>84</v>
      </c>
      <c r="F48" s="33" t="s">
        <v>140</v>
      </c>
      <c r="G48" s="5" t="s">
        <v>102</v>
      </c>
      <c r="H48" s="5">
        <v>305348550</v>
      </c>
      <c r="I48" s="3" t="s">
        <v>111</v>
      </c>
      <c r="J48" s="3">
        <v>1</v>
      </c>
      <c r="K48" s="38">
        <v>11000000</v>
      </c>
      <c r="L48" s="15">
        <f t="shared" si="2"/>
        <v>11000000</v>
      </c>
      <c r="M48" s="38" t="s">
        <v>21</v>
      </c>
      <c r="N48" s="38" t="s">
        <v>203</v>
      </c>
      <c r="O48" s="33" t="s">
        <v>75</v>
      </c>
    </row>
    <row r="49" spans="1:15" ht="43.5" customHeight="1" x14ac:dyDescent="0.25">
      <c r="A49" s="26">
        <v>37</v>
      </c>
      <c r="B49" s="3" t="s">
        <v>180</v>
      </c>
      <c r="C49" s="35" t="s">
        <v>173</v>
      </c>
      <c r="D49" s="22" t="s">
        <v>83</v>
      </c>
      <c r="E49" s="12" t="s">
        <v>84</v>
      </c>
      <c r="F49" s="33" t="s">
        <v>141</v>
      </c>
      <c r="G49" s="5" t="s">
        <v>103</v>
      </c>
      <c r="H49" s="5">
        <v>30109932640092</v>
      </c>
      <c r="I49" s="3" t="s">
        <v>111</v>
      </c>
      <c r="J49" s="3">
        <v>1</v>
      </c>
      <c r="K49" s="38">
        <v>16000000</v>
      </c>
      <c r="L49" s="15">
        <f t="shared" si="2"/>
        <v>16000000</v>
      </c>
      <c r="M49" s="38" t="s">
        <v>22</v>
      </c>
      <c r="N49" s="38" t="s">
        <v>204</v>
      </c>
      <c r="O49" s="33" t="s">
        <v>75</v>
      </c>
    </row>
    <row r="50" spans="1:15" ht="25.5" customHeight="1" x14ac:dyDescent="0.25">
      <c r="A50" s="26">
        <v>38</v>
      </c>
      <c r="B50" s="3" t="s">
        <v>180</v>
      </c>
      <c r="C50" s="35" t="s">
        <v>174</v>
      </c>
      <c r="D50" s="22" t="s">
        <v>83</v>
      </c>
      <c r="E50" s="12" t="s">
        <v>84</v>
      </c>
      <c r="F50" s="33" t="s">
        <v>142</v>
      </c>
      <c r="G50" s="5" t="s">
        <v>95</v>
      </c>
      <c r="H50" s="5">
        <v>204250504</v>
      </c>
      <c r="I50" s="3" t="s">
        <v>111</v>
      </c>
      <c r="J50" s="3">
        <v>1</v>
      </c>
      <c r="K50" s="38">
        <v>1088080</v>
      </c>
      <c r="L50" s="15">
        <f t="shared" si="2"/>
        <v>1088080</v>
      </c>
      <c r="M50" s="38" t="s">
        <v>21</v>
      </c>
      <c r="N50" s="38" t="s">
        <v>195</v>
      </c>
      <c r="O50" s="33" t="s">
        <v>186</v>
      </c>
    </row>
    <row r="51" spans="1:15" ht="50.25" customHeight="1" x14ac:dyDescent="0.25">
      <c r="A51" s="26">
        <v>39</v>
      </c>
      <c r="B51" s="3" t="s">
        <v>180</v>
      </c>
      <c r="C51" s="35" t="s">
        <v>156</v>
      </c>
      <c r="D51" s="22" t="s">
        <v>83</v>
      </c>
      <c r="E51" s="12" t="s">
        <v>84</v>
      </c>
      <c r="F51" s="33" t="s">
        <v>143</v>
      </c>
      <c r="G51" s="5" t="s">
        <v>92</v>
      </c>
      <c r="H51" s="5">
        <v>201334685</v>
      </c>
      <c r="I51" s="3" t="s">
        <v>112</v>
      </c>
      <c r="J51" s="3">
        <v>1</v>
      </c>
      <c r="K51" s="38">
        <v>3481245</v>
      </c>
      <c r="L51" s="15">
        <f t="shared" si="2"/>
        <v>3481245</v>
      </c>
      <c r="M51" s="38" t="s">
        <v>21</v>
      </c>
      <c r="N51" s="38" t="s">
        <v>192</v>
      </c>
      <c r="O51" s="33" t="s">
        <v>184</v>
      </c>
    </row>
    <row r="52" spans="1:15" ht="37.5" customHeight="1" x14ac:dyDescent="0.25">
      <c r="A52" s="26">
        <v>40</v>
      </c>
      <c r="B52" s="3" t="s">
        <v>180</v>
      </c>
      <c r="C52" s="35" t="s">
        <v>27</v>
      </c>
      <c r="D52" s="22" t="s">
        <v>82</v>
      </c>
      <c r="E52" s="12" t="s">
        <v>84</v>
      </c>
      <c r="F52" s="31" t="s">
        <v>144</v>
      </c>
      <c r="G52" s="27" t="s">
        <v>41</v>
      </c>
      <c r="H52" s="27">
        <v>311780916</v>
      </c>
      <c r="I52" s="3" t="s">
        <v>109</v>
      </c>
      <c r="J52" s="3">
        <v>100</v>
      </c>
      <c r="K52" s="38">
        <v>15000</v>
      </c>
      <c r="L52" s="29">
        <f t="shared" si="2"/>
        <v>1500000</v>
      </c>
      <c r="M52" s="38" t="s">
        <v>21</v>
      </c>
      <c r="N52" s="40" t="s">
        <v>3</v>
      </c>
      <c r="O52" s="33" t="s">
        <v>73</v>
      </c>
    </row>
    <row r="53" spans="1:15" ht="37.5" customHeight="1" x14ac:dyDescent="0.25">
      <c r="A53" s="26">
        <v>41</v>
      </c>
      <c r="B53" s="3" t="s">
        <v>180</v>
      </c>
      <c r="C53" s="36" t="s">
        <v>28</v>
      </c>
      <c r="D53" s="22" t="s">
        <v>82</v>
      </c>
      <c r="E53" s="12" t="s">
        <v>84</v>
      </c>
      <c r="F53" s="32" t="s">
        <v>145</v>
      </c>
      <c r="G53" s="5" t="s">
        <v>48</v>
      </c>
      <c r="H53" s="5">
        <v>312756610</v>
      </c>
      <c r="I53" s="3" t="s">
        <v>109</v>
      </c>
      <c r="J53" s="3">
        <v>196</v>
      </c>
      <c r="K53" s="38">
        <v>18000</v>
      </c>
      <c r="L53" s="15">
        <f t="shared" si="2"/>
        <v>3528000</v>
      </c>
      <c r="M53" s="38" t="s">
        <v>21</v>
      </c>
      <c r="N53" s="38" t="s">
        <v>191</v>
      </c>
      <c r="O53" s="33" t="s">
        <v>75</v>
      </c>
    </row>
    <row r="54" spans="1:15" ht="25.5" customHeight="1" x14ac:dyDescent="0.25">
      <c r="A54" s="26">
        <v>42</v>
      </c>
      <c r="B54" s="3" t="s">
        <v>180</v>
      </c>
      <c r="C54" s="35" t="s">
        <v>175</v>
      </c>
      <c r="D54" s="22" t="s">
        <v>82</v>
      </c>
      <c r="E54" s="12" t="s">
        <v>84</v>
      </c>
      <c r="F54" s="33" t="s">
        <v>146</v>
      </c>
      <c r="G54" s="5" t="s">
        <v>104</v>
      </c>
      <c r="H54" s="5">
        <v>311028504</v>
      </c>
      <c r="I54" s="3" t="s">
        <v>110</v>
      </c>
      <c r="J54" s="3">
        <v>4</v>
      </c>
      <c r="K54" s="38">
        <v>118188</v>
      </c>
      <c r="L54" s="15">
        <f t="shared" si="2"/>
        <v>472752</v>
      </c>
      <c r="M54" s="38" t="s">
        <v>21</v>
      </c>
      <c r="N54" s="38" t="s">
        <v>205</v>
      </c>
      <c r="O54" s="33" t="s">
        <v>188</v>
      </c>
    </row>
    <row r="55" spans="1:15" ht="45" customHeight="1" x14ac:dyDescent="0.25">
      <c r="A55" s="26">
        <v>43</v>
      </c>
      <c r="B55" s="3" t="s">
        <v>180</v>
      </c>
      <c r="C55" s="35" t="s">
        <v>32</v>
      </c>
      <c r="D55" s="22" t="s">
        <v>83</v>
      </c>
      <c r="E55" s="12" t="s">
        <v>84</v>
      </c>
      <c r="F55" s="34" t="s">
        <v>147</v>
      </c>
      <c r="G55" s="27" t="s">
        <v>105</v>
      </c>
      <c r="H55" s="27">
        <v>306894560</v>
      </c>
      <c r="I55" s="30" t="s">
        <v>109</v>
      </c>
      <c r="J55" s="30">
        <v>300</v>
      </c>
      <c r="K55" s="40">
        <v>3360</v>
      </c>
      <c r="L55" s="29">
        <f t="shared" si="2"/>
        <v>1008000</v>
      </c>
      <c r="M55" s="38" t="s">
        <v>21</v>
      </c>
      <c r="N55" s="40" t="s">
        <v>3</v>
      </c>
      <c r="O55" s="33" t="s">
        <v>183</v>
      </c>
    </row>
    <row r="56" spans="1:15" ht="25.5" customHeight="1" x14ac:dyDescent="0.25">
      <c r="A56" s="26">
        <v>44</v>
      </c>
      <c r="B56" s="3" t="s">
        <v>180</v>
      </c>
      <c r="C56" s="35" t="s">
        <v>176</v>
      </c>
      <c r="D56" s="22" t="s">
        <v>82</v>
      </c>
      <c r="E56" s="12" t="s">
        <v>84</v>
      </c>
      <c r="F56" s="33" t="s">
        <v>148</v>
      </c>
      <c r="G56" s="5" t="s">
        <v>49</v>
      </c>
      <c r="H56" s="5">
        <v>304874476</v>
      </c>
      <c r="I56" s="3" t="s">
        <v>111</v>
      </c>
      <c r="J56" s="3">
        <v>1</v>
      </c>
      <c r="K56" s="38">
        <v>1228000</v>
      </c>
      <c r="L56" s="15">
        <f t="shared" si="2"/>
        <v>1228000</v>
      </c>
      <c r="M56" s="38" t="s">
        <v>21</v>
      </c>
      <c r="N56" s="38" t="s">
        <v>206</v>
      </c>
      <c r="O56" s="33" t="s">
        <v>77</v>
      </c>
    </row>
    <row r="57" spans="1:15" ht="25.5" customHeight="1" x14ac:dyDescent="0.25">
      <c r="A57" s="26">
        <v>45</v>
      </c>
      <c r="B57" s="3" t="s">
        <v>180</v>
      </c>
      <c r="C57" s="35" t="s">
        <v>176</v>
      </c>
      <c r="D57" s="22" t="s">
        <v>82</v>
      </c>
      <c r="E57" s="12" t="s">
        <v>84</v>
      </c>
      <c r="F57" s="33" t="s">
        <v>149</v>
      </c>
      <c r="G57" s="5" t="s">
        <v>49</v>
      </c>
      <c r="H57" s="5">
        <v>304874476</v>
      </c>
      <c r="I57" s="3" t="s">
        <v>111</v>
      </c>
      <c r="J57" s="3">
        <v>1</v>
      </c>
      <c r="K57" s="38">
        <v>1139500</v>
      </c>
      <c r="L57" s="15">
        <f t="shared" si="2"/>
        <v>1139500</v>
      </c>
      <c r="M57" s="38" t="s">
        <v>21</v>
      </c>
      <c r="N57" s="38" t="s">
        <v>206</v>
      </c>
      <c r="O57" s="33" t="s">
        <v>77</v>
      </c>
    </row>
    <row r="58" spans="1:15" ht="41.25" customHeight="1" x14ac:dyDescent="0.25">
      <c r="A58" s="26">
        <v>46</v>
      </c>
      <c r="B58" s="3" t="s">
        <v>180</v>
      </c>
      <c r="C58" s="35" t="s">
        <v>177</v>
      </c>
      <c r="D58" s="22" t="s">
        <v>83</v>
      </c>
      <c r="E58" s="12" t="s">
        <v>84</v>
      </c>
      <c r="F58" s="33" t="s">
        <v>150</v>
      </c>
      <c r="G58" s="3" t="s">
        <v>106</v>
      </c>
      <c r="H58" s="5">
        <v>309827624</v>
      </c>
      <c r="I58" s="3" t="s">
        <v>111</v>
      </c>
      <c r="J58" s="3">
        <v>1</v>
      </c>
      <c r="K58" s="38">
        <v>1999999</v>
      </c>
      <c r="L58" s="15">
        <f t="shared" si="2"/>
        <v>1999999</v>
      </c>
      <c r="M58" s="38" t="s">
        <v>21</v>
      </c>
      <c r="N58" s="38" t="s">
        <v>207</v>
      </c>
      <c r="O58" s="33" t="s">
        <v>76</v>
      </c>
    </row>
    <row r="59" spans="1:15" ht="41.25" customHeight="1" x14ac:dyDescent="0.25">
      <c r="A59" s="26">
        <v>47</v>
      </c>
      <c r="B59" s="3" t="s">
        <v>180</v>
      </c>
      <c r="C59" s="35" t="s">
        <v>178</v>
      </c>
      <c r="D59" s="22" t="s">
        <v>83</v>
      </c>
      <c r="E59" s="12" t="s">
        <v>84</v>
      </c>
      <c r="F59" s="33" t="s">
        <v>151</v>
      </c>
      <c r="G59" s="3" t="s">
        <v>107</v>
      </c>
      <c r="H59" s="5">
        <v>517060165540056</v>
      </c>
      <c r="I59" s="3" t="s">
        <v>109</v>
      </c>
      <c r="J59" s="3">
        <v>1</v>
      </c>
      <c r="K59" s="38">
        <v>2000000</v>
      </c>
      <c r="L59" s="15">
        <f t="shared" si="2"/>
        <v>2000000</v>
      </c>
      <c r="M59" s="38" t="s">
        <v>21</v>
      </c>
      <c r="N59" s="38" t="s">
        <v>208</v>
      </c>
      <c r="O59" s="33" t="s">
        <v>75</v>
      </c>
    </row>
    <row r="60" spans="1:15" ht="25.5" customHeight="1" x14ac:dyDescent="0.25">
      <c r="A60" s="26">
        <v>48</v>
      </c>
      <c r="B60" s="3" t="s">
        <v>180</v>
      </c>
      <c r="C60" s="35" t="s">
        <v>179</v>
      </c>
      <c r="D60" s="22" t="s">
        <v>83</v>
      </c>
      <c r="E60" s="12" t="s">
        <v>84</v>
      </c>
      <c r="F60" s="33" t="s">
        <v>152</v>
      </c>
      <c r="G60" s="3" t="s">
        <v>108</v>
      </c>
      <c r="H60" s="5">
        <v>312939929</v>
      </c>
      <c r="I60" s="3" t="s">
        <v>109</v>
      </c>
      <c r="J60" s="3">
        <v>1</v>
      </c>
      <c r="K60" s="38">
        <v>720000.1</v>
      </c>
      <c r="L60" s="15">
        <f t="shared" si="2"/>
        <v>720000.1</v>
      </c>
      <c r="M60" s="38" t="s">
        <v>22</v>
      </c>
      <c r="N60" s="38" t="s">
        <v>209</v>
      </c>
      <c r="O60" s="33" t="s">
        <v>75</v>
      </c>
    </row>
    <row r="61" spans="1:15" ht="25.5" customHeight="1" x14ac:dyDescent="0.25">
      <c r="A61" s="45" t="s">
        <v>181</v>
      </c>
      <c r="B61" s="45"/>
      <c r="C61" s="45"/>
      <c r="D61" s="45"/>
      <c r="E61" s="45"/>
      <c r="F61" s="45"/>
      <c r="G61" s="45"/>
      <c r="H61" s="45"/>
      <c r="I61" s="45"/>
      <c r="J61" s="24">
        <f>SUM(J24:J60)</f>
        <v>1704</v>
      </c>
      <c r="K61" s="13"/>
      <c r="L61" s="13">
        <f>SUM(L24:L60)</f>
        <v>89757876.579999998</v>
      </c>
      <c r="M61" s="6"/>
      <c r="N61" s="6"/>
      <c r="O61" s="6"/>
    </row>
    <row r="62" spans="1:15" x14ac:dyDescent="0.25">
      <c r="A62" s="46" t="s">
        <v>26</v>
      </c>
      <c r="B62" s="46"/>
      <c r="C62" s="46"/>
      <c r="D62" s="46"/>
      <c r="E62" s="46"/>
      <c r="F62" s="46"/>
      <c r="G62" s="46"/>
      <c r="H62" s="46"/>
      <c r="I62" s="46"/>
      <c r="J62" s="46"/>
      <c r="K62" s="46"/>
      <c r="L62" s="13">
        <f>L23+L61</f>
        <v>161352526.57999998</v>
      </c>
      <c r="M62" s="6"/>
      <c r="N62" s="6"/>
      <c r="O62" s="6"/>
    </row>
    <row r="63" spans="1:15" ht="71.25" customHeight="1" x14ac:dyDescent="0.25">
      <c r="B63" s="41" t="s">
        <v>1</v>
      </c>
      <c r="C63" s="41"/>
      <c r="D63" s="41"/>
      <c r="E63" s="41"/>
      <c r="F63" s="41"/>
      <c r="G63" s="41"/>
      <c r="H63" s="41"/>
      <c r="I63" s="41"/>
      <c r="J63" s="41"/>
      <c r="K63" s="41"/>
      <c r="L63" s="41"/>
    </row>
  </sheetData>
  <mergeCells count="23">
    <mergeCell ref="L2:O2"/>
    <mergeCell ref="K4:L4"/>
    <mergeCell ref="A6:C6"/>
    <mergeCell ref="A7:A8"/>
    <mergeCell ref="B7:B8"/>
    <mergeCell ref="C7:C8"/>
    <mergeCell ref="D7:D8"/>
    <mergeCell ref="E7:E8"/>
    <mergeCell ref="F7:F8"/>
    <mergeCell ref="N6:O6"/>
    <mergeCell ref="N7:N8"/>
    <mergeCell ref="O7:O8"/>
    <mergeCell ref="M7:M8"/>
    <mergeCell ref="A5:O5"/>
    <mergeCell ref="B63:L63"/>
    <mergeCell ref="G7:H7"/>
    <mergeCell ref="I7:I8"/>
    <mergeCell ref="J7:J8"/>
    <mergeCell ref="K7:K8"/>
    <mergeCell ref="L7:L8"/>
    <mergeCell ref="A23:I23"/>
    <mergeCell ref="A62:K62"/>
    <mergeCell ref="A61:I6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Дилшод А. Абдулхамидов</dc:creator>
  <cp:lastModifiedBy>Дилшод А. Абдулхамидов</cp:lastModifiedBy>
  <dcterms:created xsi:type="dcterms:W3CDTF">2024-03-04T10:05:01Z</dcterms:created>
  <dcterms:modified xsi:type="dcterms:W3CDTF">2026-07-22T04:23:04Z</dcterms:modified>
</cp:coreProperties>
</file>