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bdulxamidov\Desktop\"/>
    </mc:Choice>
  </mc:AlternateContent>
  <bookViews>
    <workbookView xWindow="0" yWindow="0" windowWidth="28200" windowHeight="13650"/>
  </bookViews>
  <sheets>
    <sheet name="Лист1" sheetId="1" r:id="rId1"/>
  </sheets>
  <definedNames>
    <definedName name="_xlnm._FilterDatabase" localSheetId="0" hidden="1">Лист1!$A$8:$AE$71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0" i="1" l="1"/>
  <c r="L48" i="1"/>
  <c r="L55" i="1"/>
  <c r="L32" i="1"/>
  <c r="L31" i="1"/>
  <c r="J30" i="1" l="1"/>
  <c r="J69" i="1" l="1"/>
  <c r="L68" i="1"/>
  <c r="L67" i="1"/>
  <c r="L66" i="1"/>
  <c r="L65" i="1"/>
  <c r="L64" i="1"/>
  <c r="L63" i="1"/>
  <c r="L62" i="1"/>
  <c r="L61" i="1"/>
  <c r="L60" i="1"/>
  <c r="L59" i="1"/>
  <c r="L58" i="1"/>
  <c r="L57" i="1"/>
  <c r="L56" i="1"/>
  <c r="L69" i="1" l="1"/>
  <c r="L29" i="1"/>
  <c r="L28" i="1"/>
  <c r="L27" i="1"/>
  <c r="L26" i="1"/>
  <c r="L25" i="1"/>
  <c r="L24" i="1"/>
  <c r="L23" i="1"/>
  <c r="L22" i="1"/>
  <c r="L21" i="1"/>
  <c r="L20" i="1"/>
  <c r="L19" i="1"/>
  <c r="L18" i="1"/>
  <c r="L17" i="1"/>
  <c r="L16" i="1"/>
  <c r="L15" i="1"/>
  <c r="L14" i="1"/>
  <c r="L13" i="1"/>
  <c r="L12" i="1"/>
  <c r="L11" i="1"/>
  <c r="L10" i="1"/>
  <c r="L9" i="1"/>
  <c r="L30" i="1" l="1"/>
  <c r="L54" i="1"/>
  <c r="L52" i="1" l="1"/>
  <c r="L51" i="1"/>
  <c r="L50" i="1"/>
  <c r="L49" i="1" l="1"/>
  <c r="L47" i="1"/>
  <c r="L46" i="1" l="1"/>
  <c r="L45" i="1"/>
  <c r="L44" i="1" l="1"/>
  <c r="L43" i="1" l="1"/>
  <c r="L42" i="1" l="1"/>
  <c r="L41" i="1"/>
  <c r="L40" i="1" l="1"/>
  <c r="L39" i="1" l="1"/>
  <c r="L38" i="1"/>
  <c r="L37" i="1" l="1"/>
  <c r="L36" i="1" l="1"/>
  <c r="L35" i="1" l="1"/>
  <c r="L34" i="1" l="1"/>
  <c r="L33" i="1" l="1"/>
  <c r="J55" i="1" l="1"/>
</calcChain>
</file>

<file path=xl/sharedStrings.xml><?xml version="1.0" encoding="utf-8"?>
<sst xmlns="http://schemas.openxmlformats.org/spreadsheetml/2006/main" count="604" uniqueCount="220">
  <si>
    <t>Т/р</t>
  </si>
  <si>
    <t>Ҳисобот даври</t>
  </si>
  <si>
    <t>Харид қилинган товарлар ва хизматлар номи</t>
  </si>
  <si>
    <t>Молиялаштириш манбаси*</t>
  </si>
  <si>
    <t>Ҳарид жараёнини амалга ошириш тури</t>
  </si>
  <si>
    <t>Лот/шартнома рақами</t>
  </si>
  <si>
    <t>Пудратчи тўғрисида маълумотлар</t>
  </si>
  <si>
    <t>Харид қилинаётган товарлар (хизматлар) ўлчов бирлиги (имконият даражасида)</t>
  </si>
  <si>
    <t>Харид қилинаётган товарлар (хизматлар) миқдори (ҳажми)</t>
  </si>
  <si>
    <t>Битим (шартнома) бўйича товарлар (хизматлар) бир бирлиги нархи (тарифи)</t>
  </si>
  <si>
    <t>Харид қилинган товарлар (хизматлар) жами миқдори (ҳажми) қиймати (минг сўм)</t>
  </si>
  <si>
    <t>Ҳолати</t>
  </si>
  <si>
    <t>Телефон рақами</t>
  </si>
  <si>
    <t>Етказиб бериш муддати</t>
  </si>
  <si>
    <t>Пудратчи номи</t>
  </si>
  <si>
    <t>Корхона СТИРи</t>
  </si>
  <si>
    <t>Бюджетдан ташқари</t>
  </si>
  <si>
    <t>Электрон дўкон</t>
  </si>
  <si>
    <t>*Изоҳ: Молиялаштириш манбаси аниқ кўрсатилади. Молиялаштириш манбалари: Ўзбекистон Республикасининг Давлат бюджети, Давлат мақсадли жамғарма маблағлари, Ўзбекистон Республикаси Давлат бюджети таркибидаги бюджетларнинг қўшимча манбалари, бюджет ташкилотларининг бюджетдан ташқари жамғармалари маблағлари</t>
  </si>
  <si>
    <t>дона</t>
  </si>
  <si>
    <t>3 иш куни</t>
  </si>
  <si>
    <t>бажарилган</t>
  </si>
  <si>
    <t>Бюджет</t>
  </si>
  <si>
    <t>2-чорак</t>
  </si>
  <si>
    <t xml:space="preserve">Тонер
Марка: Тонер PYU-01 </t>
  </si>
  <si>
    <t>251110083692899/3122064</t>
  </si>
  <si>
    <t>"Tashkent iternational" МЧЖ ҚК</t>
  </si>
  <si>
    <t>90 971-08-92</t>
  </si>
  <si>
    <t>251110083694131/3123317</t>
  </si>
  <si>
    <t>SL1206868-25311008043358/B1087598</t>
  </si>
  <si>
    <t>"KANS SHOP" МЧЖ</t>
  </si>
  <si>
    <t>бажарилмаган</t>
  </si>
  <si>
    <t>77 306-33-30</t>
  </si>
  <si>
    <t>10 иш куни</t>
  </si>
  <si>
    <t>SL1212943-25311008049591/B1090338</t>
  </si>
  <si>
    <t>SL1222656-25311008059623/B1094654</t>
  </si>
  <si>
    <t>"FALCON LINE" МЧЖ</t>
  </si>
  <si>
    <t>93 003-19-33</t>
  </si>
  <si>
    <t>5 иш куни</t>
  </si>
  <si>
    <t>SL1232165-25311008069580/B1098616</t>
  </si>
  <si>
    <t>"AZIZBEK OFSET BARAKA" МЧЖ</t>
  </si>
  <si>
    <t>пачка</t>
  </si>
  <si>
    <t>93 422-57-57</t>
  </si>
  <si>
    <t>251110083758305/3176946</t>
  </si>
  <si>
    <t>NISHONOV ABDURAHIM MAHMUDJONOVICH</t>
  </si>
  <si>
    <t>компл</t>
  </si>
  <si>
    <t>99 227-26-54</t>
  </si>
  <si>
    <t>2 иш куни</t>
  </si>
  <si>
    <t>SL1246801-25311008084854/B1105291</t>
  </si>
  <si>
    <t>SL1249165-25311008087318/BR1001234</t>
  </si>
  <si>
    <t>"MADAD OSHIYONI" МЧЖ</t>
  </si>
  <si>
    <t>94 692-73-36</t>
  </si>
  <si>
    <t>SL1249214-25311008087375/BR1001236</t>
  </si>
  <si>
    <t>"PREMIUM POLIGRAF BIZNES" МЧЖ</t>
  </si>
  <si>
    <t>90 336-29-47</t>
  </si>
  <si>
    <t>Конверт А-5</t>
  </si>
  <si>
    <t xml:space="preserve">Конверт </t>
  </si>
  <si>
    <t>SL1249494-25311008087677/BR1001244</t>
  </si>
  <si>
    <t>251110083856217/3273178</t>
  </si>
  <si>
    <t>"AKKUENERGO" МЧЖ</t>
  </si>
  <si>
    <t>90 986-64-24</t>
  </si>
  <si>
    <t>Скоросшиватель</t>
  </si>
  <si>
    <t>SL1276290-25311008116481/B1119964</t>
  </si>
  <si>
    <t>"SUPER-PRINT" ХК</t>
  </si>
  <si>
    <t>91 663-18-81</t>
  </si>
  <si>
    <t>SL1275498-25311008115633/B1119842</t>
  </si>
  <si>
    <t>"TURK SHANAY BIZNES" МЧЖ</t>
  </si>
  <si>
    <t>99 861-64-66</t>
  </si>
  <si>
    <t>251110083896963/3327473</t>
  </si>
  <si>
    <t>O‘zbekiston Respublikasi Adliya vazirligi huzuridagi yuridik kadrlarni qayta tayyorlash va malakasini oshirish</t>
  </si>
  <si>
    <t>усл.ед</t>
  </si>
  <si>
    <t>97 461-05-54</t>
  </si>
  <si>
    <t>1 иш куни</t>
  </si>
  <si>
    <t>SL1279331-25311008119688/B1121847</t>
  </si>
  <si>
    <t>"GEB GROUP" МЧЖ</t>
  </si>
  <si>
    <t>90 128-11-18</t>
  </si>
  <si>
    <t>251110083969785/3390127</t>
  </si>
  <si>
    <t>"ARSENAL WEBNAME" МЧЖ</t>
  </si>
  <si>
    <t>93 385-05-60</t>
  </si>
  <si>
    <t>251110083969799/3390144</t>
  </si>
  <si>
    <t>SOBIROV DONIYORBEK ULUG‘BEK O‘G‘LI</t>
  </si>
  <si>
    <t>251110083968003/3388491</t>
  </si>
  <si>
    <t>93 308-33-23</t>
  </si>
  <si>
    <t>SL1282166-25311008122656/B1123555</t>
  </si>
  <si>
    <t>"TAQVO WATER" МЧЖ</t>
  </si>
  <si>
    <t>99 100-33-88</t>
  </si>
  <si>
    <t>1-чорак</t>
  </si>
  <si>
    <t>SL1157868-25311008002851/B1064471</t>
  </si>
  <si>
    <t>"INTERNATIONAL PAPER" МЧЖ</t>
  </si>
  <si>
    <t>упаковка</t>
  </si>
  <si>
    <t>95 450-02-20</t>
  </si>
  <si>
    <t>SL 1157987-25311008002946/B1064541</t>
  </si>
  <si>
    <t>"TAQVO VATER" МЧЖ</t>
  </si>
  <si>
    <t>97 461-99-11</t>
  </si>
  <si>
    <t>SL 1158897-25311008003621/B1064949</t>
  </si>
  <si>
    <t>"DJIZZAKH MAXSUS TAMINOT" XK</t>
  </si>
  <si>
    <t>98 778-01-08</t>
  </si>
  <si>
    <t>SL 1159907-25311008004362/B1065338</t>
  </si>
  <si>
    <t>2957274/251110083498538</t>
  </si>
  <si>
    <t>"ASSAABIQUUN"</t>
  </si>
  <si>
    <t>94 652-36-36</t>
  </si>
  <si>
    <t>4 иш куни</t>
  </si>
  <si>
    <t>SL1170996-25311008012875/B1070628</t>
  </si>
  <si>
    <t>SL1171721-25311008013498/B1071056</t>
  </si>
  <si>
    <t>Ноутбук</t>
  </si>
  <si>
    <t>SL1175142-25311008016266/B1072812</t>
  </si>
  <si>
    <t>"CHARTAK NEW BREND" МЧЖ</t>
  </si>
  <si>
    <t>50 007-55-00</t>
  </si>
  <si>
    <t>Телевизор Смарт 32</t>
  </si>
  <si>
    <t>SL1175464-25311008016549/B1072940</t>
  </si>
  <si>
    <t>"THE DILLER TEXNO" МЧЖ</t>
  </si>
  <si>
    <t>97 278-23-76</t>
  </si>
  <si>
    <t>Синтепон</t>
  </si>
  <si>
    <t>3011303/251110083562597</t>
  </si>
  <si>
    <t>"WINNER FORISH" ХК</t>
  </si>
  <si>
    <t>кв.м.</t>
  </si>
  <si>
    <t>99 773-01-17</t>
  </si>
  <si>
    <t>11 иш куни</t>
  </si>
  <si>
    <t>SL1177322-25311008017904/B1073744</t>
  </si>
  <si>
    <t>SL1176140-25311008017032/B1073513</t>
  </si>
  <si>
    <t>SL1176927-25311008017437/B1073722</t>
  </si>
  <si>
    <t>6 иш куни</t>
  </si>
  <si>
    <t>SL1180770-25311008020340/B1075221</t>
  </si>
  <si>
    <t>SL1183113-25311008021967/B1076156</t>
  </si>
  <si>
    <t>SL1183210-25311008022072/B1076185</t>
  </si>
  <si>
    <t>SL1184207-25311008022821/B1076772</t>
  </si>
  <si>
    <t>SL1193762-25311008030664/B1081457</t>
  </si>
  <si>
    <t>"EVERY TIME" МЧЖ</t>
  </si>
  <si>
    <t>90 912-11-81</t>
  </si>
  <si>
    <t>SL1195833-25311008032350/B1082525</t>
  </si>
  <si>
    <t>251110083650179/3086095</t>
  </si>
  <si>
    <t>"POWER MAX GROUP" МЧЖ</t>
  </si>
  <si>
    <t>55 516-60-03</t>
  </si>
  <si>
    <t>Фоторамка А4</t>
  </si>
  <si>
    <t>SL1198361-25311008034377/B1083663</t>
  </si>
  <si>
    <t>SL11977365-25311008033547/B1083203</t>
  </si>
  <si>
    <t>2025 йил 1-чорак бўйича жами:</t>
  </si>
  <si>
    <t>2025 йил 2-чорак бўйича жами:</t>
  </si>
  <si>
    <t>OOO NORMA</t>
  </si>
  <si>
    <t>25311008063105/B1096129</t>
  </si>
  <si>
    <t>Норма</t>
  </si>
  <si>
    <t>93 128-13-54</t>
  </si>
  <si>
    <t xml:space="preserve">Бюджет жараёнининг очиқлигини таъминлаш
мақсадида расмий веб-сайтларда маълумотларни
жойлаштириш тартиби тўғрисидаги низомга
5-ИЛОВА
</t>
  </si>
  <si>
    <t xml:space="preserve"> 2025 йил 9-ойликда  
Ўзбекистон Республикаси Рақобатни ривожлантириш ва истеъмолчилар ҳуқуқларини ҳимоя қилиш қўмитаси(марказий аппарати) томонидан кам баҳоли ва тез эскирувчи буюмлар харид қилиш учун ўтказилган
танловлар (тендерлар) ва амалга оширилган давлат харидлари тўғрисидаги
МАЪЛУМОТЛАР</t>
  </si>
  <si>
    <t>30.09.2025 йил ҳолатига</t>
  </si>
  <si>
    <t>3-чорак</t>
  </si>
  <si>
    <t>Тонер Марка: Тонер PYU-01</t>
  </si>
  <si>
    <t>Супурги (веник метла)</t>
  </si>
  <si>
    <t>Суюқ совун (жидкое мыло)</t>
  </si>
  <si>
    <t>SL123040-25311008134038/B1129215</t>
  </si>
  <si>
    <t>251110084000720/3416923</t>
  </si>
  <si>
    <t>251110084000831/3417031</t>
  </si>
  <si>
    <t>251110084070088/3476726</t>
  </si>
  <si>
    <t>SL1343740-25311125024192/B1159043</t>
  </si>
  <si>
    <t xml:space="preserve">Бюджет </t>
  </si>
  <si>
    <t>SL1343904-25311125024363/B1159329</t>
  </si>
  <si>
    <t>SL1343890-25311125024347/B1159387</t>
  </si>
  <si>
    <t>251110084204485/3622279</t>
  </si>
  <si>
    <t>251110084204375/3622327</t>
  </si>
  <si>
    <t>251110084204506/3621437</t>
  </si>
  <si>
    <t>251110084204447/3621537</t>
  </si>
  <si>
    <t>251110084227399/3645514</t>
  </si>
  <si>
    <t>SL1346015-25311125026585/B1160655</t>
  </si>
  <si>
    <t xml:space="preserve">"PEGAS 777" МЧЖ </t>
  </si>
  <si>
    <t>шартли белги</t>
  </si>
  <si>
    <t>97 702-05-16</t>
  </si>
  <si>
    <t>Академия Генеральной прокуратуры</t>
  </si>
  <si>
    <t>киши</t>
  </si>
  <si>
    <t>71 202-04-96</t>
  </si>
  <si>
    <t>60 иш куни</t>
  </si>
  <si>
    <t>"Toshkent International" МЧЖ</t>
  </si>
  <si>
    <t>"NILPAK" МЧЖ</t>
  </si>
  <si>
    <t>99 301-55-28</t>
  </si>
  <si>
    <t>"LIDER" МЧЖ</t>
  </si>
  <si>
    <t>95 642-00-46</t>
  </si>
  <si>
    <t>"LAVESSA" МЧЖ</t>
  </si>
  <si>
    <t>77 701-88-98</t>
  </si>
  <si>
    <t>"REMOTE CONTROL SERVIS" МЧЖ</t>
  </si>
  <si>
    <t>99 804-66-23</t>
  </si>
  <si>
    <t>O‘zbekiston Respublikasi Raqamli texnologiyalar vazirligi huzuridagi raqamli hukumat loyih DM</t>
  </si>
  <si>
    <t>55 501-36-06</t>
  </si>
  <si>
    <t>30 иш куни</t>
  </si>
  <si>
    <t>2025 йил 3-чорак бўйича жами:</t>
  </si>
  <si>
    <t>SL1157868-251110083602830/3052458</t>
  </si>
  <si>
    <t>"O’ZBEKISTON RESPUBLIKASI ENERGETIKA VAZIRLIGI HUZURIDAGI QAYTA TIKLANUVCHI ENERGIYA MANBALARI MILLIY ILMIY-TADQIQOT INSTITUTI" DAVLAT MUASSASASI</t>
  </si>
  <si>
    <t>хизмат</t>
  </si>
  <si>
    <t>Хаммаси</t>
  </si>
  <si>
    <t>Хожатхона қоғози</t>
  </si>
  <si>
    <t xml:space="preserve"> А4 Қоғоз</t>
  </si>
  <si>
    <t>Газли сув 0,5 л</t>
  </si>
  <si>
    <t>Электрон USB калит</t>
  </si>
  <si>
    <t xml:space="preserve">Канцелярия ручкаси </t>
  </si>
  <si>
    <t>Ўзи ёпишувчи қоғоз. Инд.43х12</t>
  </si>
  <si>
    <t xml:space="preserve">Қоғоз учун папка </t>
  </si>
  <si>
    <t>Санитар-гигиеник восита</t>
  </si>
  <si>
    <t>Ҳаво тозаловчи</t>
  </si>
  <si>
    <t>Офис қоғози А4</t>
  </si>
  <si>
    <t>Салфеткалар</t>
  </si>
  <si>
    <t>Регистр попка</t>
  </si>
  <si>
    <t xml:space="preserve">Оддий қалам ва қаттиқ қопламли грифелли рангли қалам </t>
  </si>
  <si>
    <t>Шарикли ручка</t>
  </si>
  <si>
    <t>Минерал сув 19 л</t>
  </si>
  <si>
    <t xml:space="preserve">Термопленка Марка:  FK-1150 </t>
  </si>
  <si>
    <t>Офис савати</t>
  </si>
  <si>
    <t>Универсал салфетка</t>
  </si>
  <si>
    <t>Газланмаган сув  0,5 л</t>
  </si>
  <si>
    <t>А 4 қоғоз 500 листли</t>
  </si>
  <si>
    <t xml:space="preserve">Принтер учун картридж </t>
  </si>
  <si>
    <t>Хожатхона қоғози 8 дона</t>
  </si>
  <si>
    <t>Рўйхатга олиш китоби</t>
  </si>
  <si>
    <t xml:space="preserve">Аккумулятор батареяси </t>
  </si>
  <si>
    <t xml:space="preserve">Профессионал ўқув қисқа муддатли курсларни ташкил қилиш хизмати </t>
  </si>
  <si>
    <t xml:space="preserve">Ток топраклама (заземление) жойлаштириш хизмати </t>
  </si>
  <si>
    <t xml:space="preserve"> SSL протоколини қўлаб қувватлашни улаш бўйича хизмат</t>
  </si>
  <si>
    <t>Кабел HDMI 20 м 4К</t>
  </si>
  <si>
    <t xml:space="preserve">Аҳолига ичимлик суви етказиш хизмати </t>
  </si>
  <si>
    <t>Сплит кондиционерлар таъмирлаш хизмати</t>
  </si>
  <si>
    <t>Ўқув семинари ташкиллаштириш хизмати</t>
  </si>
  <si>
    <t xml:space="preserve">Газ жихозларига техник хизмат кўрсатиш хизмати </t>
  </si>
  <si>
    <t xml:space="preserve">Ахборот тизимини ишлаб чиқиш учун техник шарт эксрертиза лойихаси бўйича хизмат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</si>
</sst>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 _₽_-;\-* #,##0.0\ _₽_-;_-* &quot;-&quot;??\ _₽_-;_-@_-"/>
  </numFmts>
  <fonts count="12"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3"/>
      <color theme="1"/>
      <name val="Times New Roman"/>
      <family val="1"/>
      <charset val="204"/>
    </font>
    <font>
      <b/>
      <sz val="12"/>
      <name val="Times New Roman"/>
      <family val="1"/>
      <charset val="204"/>
    </font>
    <font>
      <sz val="11"/>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i/>
      <sz val="14"/>
      <name val="Times New Roman"/>
      <family val="1"/>
      <charset val="204"/>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3" fontId="2" fillId="0" borderId="0" xfId="0" applyNumberFormat="1" applyFont="1" applyFill="1" applyAlignment="1">
      <alignment horizontal="left" vertical="top" wrapText="1"/>
    </xf>
    <xf numFmtId="3" fontId="5" fillId="0" borderId="0" xfId="0" applyNumberFormat="1" applyFont="1" applyFill="1" applyAlignment="1">
      <alignment horizontal="center" vertical="top" wrapText="1"/>
    </xf>
    <xf numFmtId="3"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left" vertical="top" wrapText="1"/>
    </xf>
    <xf numFmtId="3" fontId="2" fillId="0" borderId="0" xfId="0" applyNumberFormat="1" applyFont="1" applyFill="1" applyBorder="1" applyAlignment="1">
      <alignment horizontal="left" vertical="top" wrapText="1"/>
    </xf>
    <xf numFmtId="3" fontId="2" fillId="0" borderId="0" xfId="0" applyNumberFormat="1" applyFont="1" applyFill="1" applyAlignment="1">
      <alignment vertical="top" wrapText="1"/>
    </xf>
    <xf numFmtId="3" fontId="6" fillId="0" borderId="3"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2" fillId="0" borderId="0" xfId="0" applyNumberFormat="1" applyFont="1" applyFill="1" applyAlignment="1">
      <alignment horizontal="center" vertical="top" wrapText="1"/>
    </xf>
    <xf numFmtId="3" fontId="4" fillId="0" borderId="3" xfId="0" applyNumberFormat="1" applyFont="1" applyFill="1" applyBorder="1" applyAlignment="1">
      <alignment horizontal="center" vertical="center" wrapText="1"/>
    </xf>
    <xf numFmtId="164" fontId="8" fillId="0" borderId="3" xfId="1"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164" fontId="10" fillId="0" borderId="3" xfId="1"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2" fillId="0" borderId="0" xfId="0" applyNumberFormat="1" applyFont="1" applyFill="1" applyAlignment="1">
      <alignment horizontal="center" vertical="top" wrapText="1"/>
    </xf>
    <xf numFmtId="0" fontId="3" fillId="0" borderId="0" xfId="0" applyFont="1" applyFill="1" applyAlignment="1">
      <alignment horizontal="center"/>
    </xf>
    <xf numFmtId="3" fontId="4" fillId="0" borderId="0" xfId="0" applyNumberFormat="1" applyFont="1" applyFill="1" applyAlignment="1">
      <alignment horizontal="center" vertical="center" wrapText="1"/>
    </xf>
    <xf numFmtId="3" fontId="2" fillId="0" borderId="1" xfId="0" applyNumberFormat="1" applyFont="1" applyFill="1" applyBorder="1" applyAlignment="1">
      <alignment horizontal="center" vertical="top" wrapText="1"/>
    </xf>
    <xf numFmtId="3" fontId="4" fillId="0" borderId="2"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11" fillId="0" borderId="0" xfId="0" applyNumberFormat="1" applyFont="1" applyFill="1" applyAlignment="1">
      <alignment horizontal="left" vertical="center" wrapText="1"/>
    </xf>
    <xf numFmtId="3" fontId="6"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71"/>
  <sheetViews>
    <sheetView tabSelected="1" zoomScale="70" zoomScaleNormal="70" workbookViewId="0">
      <selection activeCell="A69" sqref="A69:I69"/>
    </sheetView>
  </sheetViews>
  <sheetFormatPr defaultColWidth="9.140625" defaultRowHeight="18.75" x14ac:dyDescent="0.25"/>
  <cols>
    <col min="1" max="1" width="8.140625" style="1" customWidth="1"/>
    <col min="2" max="2" width="14.28515625" style="11" customWidth="1"/>
    <col min="3" max="3" width="35.7109375" style="1" customWidth="1"/>
    <col min="4" max="4" width="22.85546875" style="11" customWidth="1"/>
    <col min="5" max="5" width="18.140625" style="11" customWidth="1"/>
    <col min="6" max="6" width="29.5703125" style="11" customWidth="1"/>
    <col min="7" max="7" width="28.5703125" style="11" customWidth="1"/>
    <col min="8" max="8" width="18.42578125" style="11" customWidth="1"/>
    <col min="9" max="9" width="17.85546875" style="11" customWidth="1"/>
    <col min="10" max="10" width="18.5703125" style="11" customWidth="1"/>
    <col min="11" max="11" width="18.140625" style="11" customWidth="1"/>
    <col min="12" max="12" width="21.85546875" style="11" customWidth="1"/>
    <col min="13" max="15" width="18.7109375" style="1" customWidth="1"/>
    <col min="16" max="21" width="15.7109375" style="1" customWidth="1"/>
    <col min="22" max="16384" width="9.140625" style="1"/>
  </cols>
  <sheetData>
    <row r="2" spans="1:15" ht="86.25" customHeight="1" x14ac:dyDescent="0.25">
      <c r="I2" s="8"/>
      <c r="J2" s="8"/>
      <c r="K2" s="8"/>
      <c r="L2" s="20" t="s">
        <v>142</v>
      </c>
      <c r="M2" s="20"/>
      <c r="N2" s="20"/>
      <c r="O2" s="20"/>
    </row>
    <row r="4" spans="1:15" x14ac:dyDescent="0.25">
      <c r="K4" s="21"/>
      <c r="L4" s="21"/>
    </row>
    <row r="5" spans="1:15" ht="68.25" customHeight="1" x14ac:dyDescent="0.25">
      <c r="A5" s="22" t="s">
        <v>143</v>
      </c>
      <c r="B5" s="22"/>
      <c r="C5" s="22"/>
      <c r="D5" s="22"/>
      <c r="E5" s="22"/>
      <c r="F5" s="22"/>
      <c r="G5" s="22"/>
      <c r="H5" s="22"/>
      <c r="I5" s="22"/>
      <c r="J5" s="22"/>
      <c r="K5" s="22"/>
      <c r="L5" s="22"/>
    </row>
    <row r="6" spans="1:15" x14ac:dyDescent="0.25">
      <c r="A6" s="23"/>
      <c r="B6" s="23"/>
      <c r="C6" s="23"/>
      <c r="L6" s="2"/>
      <c r="N6" s="26" t="s">
        <v>144</v>
      </c>
      <c r="O6" s="26"/>
    </row>
    <row r="7" spans="1:15" x14ac:dyDescent="0.25">
      <c r="A7" s="24" t="s">
        <v>0</v>
      </c>
      <c r="B7" s="24" t="s">
        <v>1</v>
      </c>
      <c r="C7" s="24" t="s">
        <v>2</v>
      </c>
      <c r="D7" s="24" t="s">
        <v>3</v>
      </c>
      <c r="E7" s="24" t="s">
        <v>4</v>
      </c>
      <c r="F7" s="24" t="s">
        <v>5</v>
      </c>
      <c r="G7" s="29" t="s">
        <v>6</v>
      </c>
      <c r="H7" s="29"/>
      <c r="I7" s="24" t="s">
        <v>7</v>
      </c>
      <c r="J7" s="24" t="s">
        <v>8</v>
      </c>
      <c r="K7" s="24" t="s">
        <v>9</v>
      </c>
      <c r="L7" s="24" t="s">
        <v>10</v>
      </c>
      <c r="M7" s="27" t="s">
        <v>11</v>
      </c>
      <c r="N7" s="27" t="s">
        <v>12</v>
      </c>
      <c r="O7" s="27" t="s">
        <v>13</v>
      </c>
    </row>
    <row r="8" spans="1:15" ht="90.75" customHeight="1" x14ac:dyDescent="0.25">
      <c r="A8" s="25"/>
      <c r="B8" s="25"/>
      <c r="C8" s="25"/>
      <c r="D8" s="25"/>
      <c r="E8" s="25"/>
      <c r="F8" s="25"/>
      <c r="G8" s="9" t="s">
        <v>14</v>
      </c>
      <c r="H8" s="9" t="s">
        <v>15</v>
      </c>
      <c r="I8" s="25"/>
      <c r="J8" s="25"/>
      <c r="K8" s="25"/>
      <c r="L8" s="25"/>
      <c r="M8" s="27"/>
      <c r="N8" s="27"/>
      <c r="O8" s="27"/>
    </row>
    <row r="9" spans="1:15" ht="55.5" customHeight="1" x14ac:dyDescent="0.25">
      <c r="A9" s="10">
        <v>1</v>
      </c>
      <c r="B9" s="3" t="s">
        <v>86</v>
      </c>
      <c r="C9" s="14" t="s">
        <v>187</v>
      </c>
      <c r="D9" s="15" t="s">
        <v>16</v>
      </c>
      <c r="E9" s="16" t="s">
        <v>17</v>
      </c>
      <c r="F9" s="4" t="s">
        <v>183</v>
      </c>
      <c r="G9" s="5" t="s">
        <v>184</v>
      </c>
      <c r="H9" s="5">
        <v>302774340</v>
      </c>
      <c r="I9" s="4" t="s">
        <v>185</v>
      </c>
      <c r="J9" s="4">
        <v>1</v>
      </c>
      <c r="K9" s="4">
        <v>1971750</v>
      </c>
      <c r="L9" s="13">
        <f t="shared" ref="L9:L29" si="0">J9*K9</f>
        <v>1971750</v>
      </c>
      <c r="M9" s="3" t="s">
        <v>21</v>
      </c>
      <c r="N9" s="3" t="s">
        <v>90</v>
      </c>
      <c r="O9" s="3" t="s">
        <v>38</v>
      </c>
    </row>
    <row r="10" spans="1:15" ht="33.75" customHeight="1" x14ac:dyDescent="0.25">
      <c r="A10" s="10">
        <v>2</v>
      </c>
      <c r="B10" s="3" t="s">
        <v>86</v>
      </c>
      <c r="C10" s="14" t="s">
        <v>188</v>
      </c>
      <c r="D10" s="15" t="s">
        <v>16</v>
      </c>
      <c r="E10" s="16" t="s">
        <v>17</v>
      </c>
      <c r="F10" s="4" t="s">
        <v>94</v>
      </c>
      <c r="G10" s="5" t="s">
        <v>95</v>
      </c>
      <c r="H10" s="5">
        <v>309352458</v>
      </c>
      <c r="I10" s="4" t="s">
        <v>41</v>
      </c>
      <c r="J10" s="4">
        <v>100</v>
      </c>
      <c r="K10" s="4">
        <v>58000</v>
      </c>
      <c r="L10" s="13">
        <f t="shared" si="0"/>
        <v>5800000</v>
      </c>
      <c r="M10" s="3" t="s">
        <v>21</v>
      </c>
      <c r="N10" s="3" t="s">
        <v>96</v>
      </c>
      <c r="O10" s="3" t="s">
        <v>33</v>
      </c>
    </row>
    <row r="11" spans="1:15" ht="33" customHeight="1" x14ac:dyDescent="0.25">
      <c r="A11" s="10">
        <v>3</v>
      </c>
      <c r="B11" s="3" t="s">
        <v>86</v>
      </c>
      <c r="C11" s="14" t="s">
        <v>189</v>
      </c>
      <c r="D11" s="15" t="s">
        <v>16</v>
      </c>
      <c r="E11" s="16" t="s">
        <v>17</v>
      </c>
      <c r="F11" s="4" t="s">
        <v>97</v>
      </c>
      <c r="G11" s="5" t="s">
        <v>36</v>
      </c>
      <c r="H11" s="5">
        <v>306894560</v>
      </c>
      <c r="I11" s="4" t="s">
        <v>19</v>
      </c>
      <c r="J11" s="4">
        <v>400</v>
      </c>
      <c r="K11" s="4">
        <v>2400</v>
      </c>
      <c r="L11" s="13">
        <f t="shared" si="0"/>
        <v>960000</v>
      </c>
      <c r="M11" s="3" t="s">
        <v>21</v>
      </c>
      <c r="N11" s="3" t="s">
        <v>37</v>
      </c>
      <c r="O11" s="3" t="s">
        <v>38</v>
      </c>
    </row>
    <row r="12" spans="1:15" ht="37.5" customHeight="1" x14ac:dyDescent="0.25">
      <c r="A12" s="10">
        <v>4</v>
      </c>
      <c r="B12" s="3" t="s">
        <v>86</v>
      </c>
      <c r="C12" s="14" t="s">
        <v>190</v>
      </c>
      <c r="D12" s="15" t="s">
        <v>16</v>
      </c>
      <c r="E12" s="16" t="s">
        <v>17</v>
      </c>
      <c r="F12" s="4" t="s">
        <v>98</v>
      </c>
      <c r="G12" s="5" t="s">
        <v>99</v>
      </c>
      <c r="H12" s="5">
        <v>310148667</v>
      </c>
      <c r="I12" s="4" t="s">
        <v>19</v>
      </c>
      <c r="J12" s="4">
        <v>1</v>
      </c>
      <c r="K12" s="4">
        <v>499000</v>
      </c>
      <c r="L12" s="13">
        <f t="shared" si="0"/>
        <v>499000</v>
      </c>
      <c r="M12" s="3" t="s">
        <v>21</v>
      </c>
      <c r="N12" s="3" t="s">
        <v>100</v>
      </c>
      <c r="O12" s="3" t="s">
        <v>101</v>
      </c>
    </row>
    <row r="13" spans="1:15" ht="36.75" customHeight="1" x14ac:dyDescent="0.25">
      <c r="A13" s="10">
        <v>5</v>
      </c>
      <c r="B13" s="3" t="s">
        <v>86</v>
      </c>
      <c r="C13" s="14" t="s">
        <v>191</v>
      </c>
      <c r="D13" s="15" t="s">
        <v>16</v>
      </c>
      <c r="E13" s="16" t="s">
        <v>17</v>
      </c>
      <c r="F13" s="4" t="s">
        <v>102</v>
      </c>
      <c r="G13" s="5" t="s">
        <v>30</v>
      </c>
      <c r="H13" s="5">
        <v>306089114</v>
      </c>
      <c r="I13" s="4" t="s">
        <v>19</v>
      </c>
      <c r="J13" s="4">
        <v>50</v>
      </c>
      <c r="K13" s="4">
        <v>20000</v>
      </c>
      <c r="L13" s="13">
        <f t="shared" si="0"/>
        <v>1000000</v>
      </c>
      <c r="M13" s="3" t="s">
        <v>21</v>
      </c>
      <c r="N13" s="3" t="s">
        <v>32</v>
      </c>
      <c r="O13" s="3" t="s">
        <v>33</v>
      </c>
    </row>
    <row r="14" spans="1:15" ht="36" customHeight="1" x14ac:dyDescent="0.25">
      <c r="A14" s="10">
        <v>6</v>
      </c>
      <c r="B14" s="3" t="s">
        <v>86</v>
      </c>
      <c r="C14" s="14" t="s">
        <v>192</v>
      </c>
      <c r="D14" s="15" t="s">
        <v>22</v>
      </c>
      <c r="E14" s="16" t="s">
        <v>17</v>
      </c>
      <c r="F14" s="4" t="s">
        <v>103</v>
      </c>
      <c r="G14" s="5" t="s">
        <v>30</v>
      </c>
      <c r="H14" s="5">
        <v>306089114</v>
      </c>
      <c r="I14" s="4" t="s">
        <v>19</v>
      </c>
      <c r="J14" s="4">
        <v>50</v>
      </c>
      <c r="K14" s="4">
        <v>8000</v>
      </c>
      <c r="L14" s="13">
        <f t="shared" si="0"/>
        <v>400000</v>
      </c>
      <c r="M14" s="3" t="s">
        <v>21</v>
      </c>
      <c r="N14" s="3" t="s">
        <v>32</v>
      </c>
      <c r="O14" s="3" t="s">
        <v>33</v>
      </c>
    </row>
    <row r="15" spans="1:15" ht="35.25" customHeight="1" x14ac:dyDescent="0.25">
      <c r="A15" s="10">
        <v>7</v>
      </c>
      <c r="B15" s="3" t="s">
        <v>86</v>
      </c>
      <c r="C15" s="14" t="s">
        <v>104</v>
      </c>
      <c r="D15" s="15" t="s">
        <v>16</v>
      </c>
      <c r="E15" s="16" t="s">
        <v>17</v>
      </c>
      <c r="F15" s="4" t="s">
        <v>105</v>
      </c>
      <c r="G15" s="5" t="s">
        <v>106</v>
      </c>
      <c r="H15" s="5">
        <v>309192150</v>
      </c>
      <c r="I15" s="4" t="s">
        <v>19</v>
      </c>
      <c r="J15" s="4">
        <v>1</v>
      </c>
      <c r="K15" s="4">
        <v>4425000</v>
      </c>
      <c r="L15" s="13">
        <f t="shared" si="0"/>
        <v>4425000</v>
      </c>
      <c r="M15" s="3" t="s">
        <v>21</v>
      </c>
      <c r="N15" s="3" t="s">
        <v>107</v>
      </c>
      <c r="O15" s="3" t="s">
        <v>33</v>
      </c>
    </row>
    <row r="16" spans="1:15" ht="32.25" customHeight="1" x14ac:dyDescent="0.25">
      <c r="A16" s="10">
        <v>8</v>
      </c>
      <c r="B16" s="3" t="s">
        <v>86</v>
      </c>
      <c r="C16" s="14" t="s">
        <v>108</v>
      </c>
      <c r="D16" s="15" t="s">
        <v>16</v>
      </c>
      <c r="E16" s="16" t="s">
        <v>17</v>
      </c>
      <c r="F16" s="4" t="s">
        <v>109</v>
      </c>
      <c r="G16" s="5" t="s">
        <v>110</v>
      </c>
      <c r="H16" s="5">
        <v>311477824</v>
      </c>
      <c r="I16" s="4" t="s">
        <v>19</v>
      </c>
      <c r="J16" s="4">
        <v>3</v>
      </c>
      <c r="K16" s="4">
        <v>2655000</v>
      </c>
      <c r="L16" s="13">
        <f t="shared" si="0"/>
        <v>7965000</v>
      </c>
      <c r="M16" s="3" t="s">
        <v>21</v>
      </c>
      <c r="N16" s="3" t="s">
        <v>111</v>
      </c>
      <c r="O16" s="3" t="s">
        <v>33</v>
      </c>
    </row>
    <row r="17" spans="1:30" ht="25.5" customHeight="1" x14ac:dyDescent="0.25">
      <c r="A17" s="10">
        <v>9</v>
      </c>
      <c r="B17" s="3" t="s">
        <v>86</v>
      </c>
      <c r="C17" s="14" t="s">
        <v>112</v>
      </c>
      <c r="D17" s="15" t="s">
        <v>16</v>
      </c>
      <c r="E17" s="16" t="s">
        <v>17</v>
      </c>
      <c r="F17" s="4" t="s">
        <v>113</v>
      </c>
      <c r="G17" s="5" t="s">
        <v>114</v>
      </c>
      <c r="H17" s="5">
        <v>308969195</v>
      </c>
      <c r="I17" s="4" t="s">
        <v>115</v>
      </c>
      <c r="J17" s="4">
        <v>300</v>
      </c>
      <c r="K17" s="4">
        <v>5850</v>
      </c>
      <c r="L17" s="13">
        <f t="shared" si="0"/>
        <v>1755000</v>
      </c>
      <c r="M17" s="3" t="s">
        <v>21</v>
      </c>
      <c r="N17" s="3" t="s">
        <v>116</v>
      </c>
      <c r="O17" s="3" t="s">
        <v>117</v>
      </c>
    </row>
    <row r="18" spans="1:30" ht="38.25" customHeight="1" x14ac:dyDescent="0.25">
      <c r="A18" s="10">
        <v>10</v>
      </c>
      <c r="B18" s="3" t="s">
        <v>86</v>
      </c>
      <c r="C18" s="14" t="s">
        <v>193</v>
      </c>
      <c r="D18" s="15" t="s">
        <v>22</v>
      </c>
      <c r="E18" s="16" t="s">
        <v>17</v>
      </c>
      <c r="F18" s="4" t="s">
        <v>118</v>
      </c>
      <c r="G18" s="5" t="s">
        <v>30</v>
      </c>
      <c r="H18" s="5">
        <v>306089114</v>
      </c>
      <c r="I18" s="4" t="s">
        <v>19</v>
      </c>
      <c r="J18" s="4">
        <v>200</v>
      </c>
      <c r="K18" s="4">
        <v>1900</v>
      </c>
      <c r="L18" s="13">
        <f t="shared" si="0"/>
        <v>380000</v>
      </c>
      <c r="M18" s="3" t="s">
        <v>21</v>
      </c>
      <c r="N18" s="3" t="s">
        <v>32</v>
      </c>
      <c r="O18" s="3" t="s">
        <v>33</v>
      </c>
    </row>
    <row r="19" spans="1:30" ht="36.75" customHeight="1" x14ac:dyDescent="0.25">
      <c r="A19" s="10">
        <v>11</v>
      </c>
      <c r="B19" s="3" t="s">
        <v>86</v>
      </c>
      <c r="C19" s="14" t="s">
        <v>194</v>
      </c>
      <c r="D19" s="15" t="s">
        <v>16</v>
      </c>
      <c r="E19" s="16" t="s">
        <v>17</v>
      </c>
      <c r="F19" s="4" t="s">
        <v>119</v>
      </c>
      <c r="G19" s="5" t="s">
        <v>36</v>
      </c>
      <c r="H19" s="5">
        <v>306894560</v>
      </c>
      <c r="I19" s="4" t="s">
        <v>19</v>
      </c>
      <c r="J19" s="4">
        <v>50</v>
      </c>
      <c r="K19" s="4">
        <v>34000</v>
      </c>
      <c r="L19" s="13">
        <f t="shared" si="0"/>
        <v>1700000</v>
      </c>
      <c r="M19" s="3" t="s">
        <v>21</v>
      </c>
      <c r="N19" s="3" t="s">
        <v>37</v>
      </c>
      <c r="O19" s="3" t="s">
        <v>38</v>
      </c>
    </row>
    <row r="20" spans="1:30" ht="34.5" customHeight="1" x14ac:dyDescent="0.25">
      <c r="A20" s="10">
        <v>12</v>
      </c>
      <c r="B20" s="3" t="s">
        <v>86</v>
      </c>
      <c r="C20" s="14" t="s">
        <v>195</v>
      </c>
      <c r="D20" s="15" t="s">
        <v>16</v>
      </c>
      <c r="E20" s="16" t="s">
        <v>17</v>
      </c>
      <c r="F20" s="4" t="s">
        <v>120</v>
      </c>
      <c r="G20" s="5" t="s">
        <v>36</v>
      </c>
      <c r="H20" s="5">
        <v>306894561</v>
      </c>
      <c r="I20" s="4" t="s">
        <v>19</v>
      </c>
      <c r="J20" s="4">
        <v>30</v>
      </c>
      <c r="K20" s="4">
        <v>59000</v>
      </c>
      <c r="L20" s="13">
        <f t="shared" si="0"/>
        <v>1770000</v>
      </c>
      <c r="M20" s="3" t="s">
        <v>21</v>
      </c>
      <c r="N20" s="3" t="s">
        <v>37</v>
      </c>
      <c r="O20" s="3" t="s">
        <v>121</v>
      </c>
      <c r="Q20" s="7"/>
      <c r="R20" s="7"/>
      <c r="S20" s="7"/>
      <c r="T20" s="7"/>
      <c r="U20" s="7"/>
      <c r="V20" s="7"/>
      <c r="W20" s="6"/>
      <c r="X20" s="6"/>
      <c r="Y20" s="6"/>
      <c r="Z20" s="6"/>
      <c r="AA20" s="6"/>
      <c r="AB20" s="6"/>
      <c r="AC20" s="6"/>
      <c r="AD20" s="6"/>
    </row>
    <row r="21" spans="1:30" ht="31.5" customHeight="1" x14ac:dyDescent="0.25">
      <c r="A21" s="10">
        <v>13</v>
      </c>
      <c r="B21" s="3" t="s">
        <v>86</v>
      </c>
      <c r="C21" s="17" t="s">
        <v>196</v>
      </c>
      <c r="D21" s="15" t="s">
        <v>22</v>
      </c>
      <c r="E21" s="16" t="s">
        <v>17</v>
      </c>
      <c r="F21" s="4" t="s">
        <v>122</v>
      </c>
      <c r="G21" s="5" t="s">
        <v>30</v>
      </c>
      <c r="H21" s="5">
        <v>306089114</v>
      </c>
      <c r="I21" s="4" t="s">
        <v>41</v>
      </c>
      <c r="J21" s="4">
        <v>49</v>
      </c>
      <c r="K21" s="4">
        <v>43800</v>
      </c>
      <c r="L21" s="13">
        <f t="shared" si="0"/>
        <v>2146200</v>
      </c>
      <c r="M21" s="3" t="s">
        <v>21</v>
      </c>
      <c r="N21" s="3" t="s">
        <v>32</v>
      </c>
      <c r="O21" s="3" t="s">
        <v>38</v>
      </c>
      <c r="Q21" s="7"/>
      <c r="R21" s="7"/>
      <c r="S21" s="7"/>
      <c r="T21" s="7"/>
      <c r="U21" s="7"/>
      <c r="V21" s="7"/>
      <c r="W21" s="7"/>
      <c r="X21" s="7"/>
      <c r="Y21" s="7"/>
      <c r="Z21" s="7"/>
      <c r="AA21" s="7"/>
      <c r="AB21" s="7"/>
      <c r="AC21" s="7"/>
      <c r="AD21" s="7"/>
    </row>
    <row r="22" spans="1:30" ht="36.75" customHeight="1" x14ac:dyDescent="0.25">
      <c r="A22" s="10">
        <v>14</v>
      </c>
      <c r="B22" s="3" t="s">
        <v>86</v>
      </c>
      <c r="C22" s="17" t="s">
        <v>196</v>
      </c>
      <c r="D22" s="15" t="s">
        <v>22</v>
      </c>
      <c r="E22" s="16" t="s">
        <v>17</v>
      </c>
      <c r="F22" s="4" t="s">
        <v>123</v>
      </c>
      <c r="G22" s="5" t="s">
        <v>30</v>
      </c>
      <c r="H22" s="5">
        <v>306089114</v>
      </c>
      <c r="I22" s="4" t="s">
        <v>41</v>
      </c>
      <c r="J22" s="4">
        <v>6</v>
      </c>
      <c r="K22" s="4">
        <v>259000</v>
      </c>
      <c r="L22" s="13">
        <f t="shared" si="0"/>
        <v>1554000</v>
      </c>
      <c r="M22" s="3" t="s">
        <v>21</v>
      </c>
      <c r="N22" s="3" t="s">
        <v>32</v>
      </c>
      <c r="O22" s="3" t="s">
        <v>38</v>
      </c>
      <c r="Q22" s="7"/>
      <c r="R22" s="7"/>
      <c r="S22" s="7"/>
      <c r="T22" s="7"/>
      <c r="U22" s="7"/>
      <c r="V22" s="7"/>
      <c r="W22" s="7"/>
      <c r="X22" s="7"/>
      <c r="Y22" s="7"/>
      <c r="Z22" s="7"/>
      <c r="AA22" s="7"/>
      <c r="AB22" s="7"/>
      <c r="AC22" s="7"/>
      <c r="AD22" s="7"/>
    </row>
    <row r="23" spans="1:30" ht="41.25" customHeight="1" x14ac:dyDescent="0.25">
      <c r="A23" s="10">
        <v>15</v>
      </c>
      <c r="B23" s="3" t="s">
        <v>86</v>
      </c>
      <c r="C23" s="17" t="s">
        <v>197</v>
      </c>
      <c r="D23" s="15" t="s">
        <v>22</v>
      </c>
      <c r="E23" s="16" t="s">
        <v>17</v>
      </c>
      <c r="F23" s="4" t="s">
        <v>124</v>
      </c>
      <c r="G23" s="5" t="s">
        <v>36</v>
      </c>
      <c r="H23" s="5">
        <v>306894561</v>
      </c>
      <c r="I23" s="4" t="s">
        <v>41</v>
      </c>
      <c r="J23" s="4">
        <v>100</v>
      </c>
      <c r="K23" s="4">
        <v>10900</v>
      </c>
      <c r="L23" s="13">
        <f t="shared" si="0"/>
        <v>1090000</v>
      </c>
      <c r="M23" s="3" t="s">
        <v>21</v>
      </c>
      <c r="N23" s="3" t="s">
        <v>37</v>
      </c>
      <c r="O23" s="3" t="s">
        <v>121</v>
      </c>
      <c r="Q23" s="7"/>
      <c r="R23" s="7"/>
      <c r="S23" s="7"/>
      <c r="T23" s="7"/>
      <c r="U23" s="7"/>
      <c r="V23" s="7"/>
      <c r="W23" s="7"/>
      <c r="X23" s="7"/>
      <c r="Y23" s="7"/>
      <c r="Z23" s="7"/>
      <c r="AA23" s="7"/>
      <c r="AB23" s="7"/>
      <c r="AC23" s="7"/>
      <c r="AD23" s="7"/>
    </row>
    <row r="24" spans="1:30" ht="36.75" customHeight="1" x14ac:dyDescent="0.25">
      <c r="A24" s="10">
        <v>16</v>
      </c>
      <c r="B24" s="3" t="s">
        <v>86</v>
      </c>
      <c r="C24" s="17" t="s">
        <v>187</v>
      </c>
      <c r="D24" s="15" t="s">
        <v>16</v>
      </c>
      <c r="E24" s="16" t="s">
        <v>17</v>
      </c>
      <c r="F24" s="4" t="s">
        <v>125</v>
      </c>
      <c r="G24" s="5" t="s">
        <v>88</v>
      </c>
      <c r="H24" s="5">
        <v>205247459</v>
      </c>
      <c r="I24" s="4" t="s">
        <v>89</v>
      </c>
      <c r="J24" s="4">
        <v>100</v>
      </c>
      <c r="K24" s="4">
        <v>17808</v>
      </c>
      <c r="L24" s="13">
        <f t="shared" si="0"/>
        <v>1780800</v>
      </c>
      <c r="M24" s="3" t="s">
        <v>21</v>
      </c>
      <c r="N24" s="3" t="s">
        <v>90</v>
      </c>
      <c r="O24" s="3" t="s">
        <v>38</v>
      </c>
      <c r="Q24" s="7"/>
      <c r="R24" s="7"/>
      <c r="S24" s="7"/>
      <c r="T24" s="7"/>
      <c r="U24" s="7"/>
      <c r="V24" s="7"/>
      <c r="W24" s="7"/>
      <c r="X24" s="7"/>
      <c r="Y24" s="7"/>
      <c r="Z24" s="7"/>
      <c r="AA24" s="7"/>
      <c r="AB24" s="7"/>
      <c r="AC24" s="7"/>
      <c r="AD24" s="7"/>
    </row>
    <row r="25" spans="1:30" ht="33.75" customHeight="1" x14ac:dyDescent="0.25">
      <c r="A25" s="10">
        <v>17</v>
      </c>
      <c r="B25" s="3" t="s">
        <v>86</v>
      </c>
      <c r="C25" s="14" t="s">
        <v>148</v>
      </c>
      <c r="D25" s="15" t="s">
        <v>22</v>
      </c>
      <c r="E25" s="16" t="s">
        <v>17</v>
      </c>
      <c r="F25" s="4" t="s">
        <v>126</v>
      </c>
      <c r="G25" s="5" t="s">
        <v>127</v>
      </c>
      <c r="H25" s="5">
        <v>305995333</v>
      </c>
      <c r="I25" s="4" t="s">
        <v>19</v>
      </c>
      <c r="J25" s="4">
        <v>50</v>
      </c>
      <c r="K25" s="4">
        <v>7800</v>
      </c>
      <c r="L25" s="13">
        <f t="shared" si="0"/>
        <v>390000</v>
      </c>
      <c r="M25" s="3" t="s">
        <v>21</v>
      </c>
      <c r="N25" s="3" t="s">
        <v>128</v>
      </c>
      <c r="O25" s="3" t="s">
        <v>33</v>
      </c>
    </row>
    <row r="26" spans="1:30" ht="36.75" customHeight="1" x14ac:dyDescent="0.25">
      <c r="A26" s="10">
        <v>18</v>
      </c>
      <c r="B26" s="3" t="s">
        <v>86</v>
      </c>
      <c r="C26" s="17" t="s">
        <v>198</v>
      </c>
      <c r="D26" s="15" t="s">
        <v>22</v>
      </c>
      <c r="E26" s="16" t="s">
        <v>17</v>
      </c>
      <c r="F26" s="4" t="s">
        <v>129</v>
      </c>
      <c r="G26" s="5" t="s">
        <v>30</v>
      </c>
      <c r="H26" s="5">
        <v>306089114</v>
      </c>
      <c r="I26" s="4" t="s">
        <v>41</v>
      </c>
      <c r="J26" s="4">
        <v>50</v>
      </c>
      <c r="K26" s="4">
        <v>14800</v>
      </c>
      <c r="L26" s="13">
        <f t="shared" si="0"/>
        <v>740000</v>
      </c>
      <c r="M26" s="3" t="s">
        <v>21</v>
      </c>
      <c r="N26" s="3" t="s">
        <v>32</v>
      </c>
      <c r="O26" s="3" t="s">
        <v>33</v>
      </c>
    </row>
    <row r="27" spans="1:30" ht="45.75" customHeight="1" x14ac:dyDescent="0.25">
      <c r="A27" s="10">
        <v>19</v>
      </c>
      <c r="B27" s="3" t="s">
        <v>86</v>
      </c>
      <c r="C27" s="17" t="s">
        <v>199</v>
      </c>
      <c r="D27" s="15" t="s">
        <v>22</v>
      </c>
      <c r="E27" s="16" t="s">
        <v>17</v>
      </c>
      <c r="F27" s="4" t="s">
        <v>130</v>
      </c>
      <c r="G27" s="5" t="s">
        <v>131</v>
      </c>
      <c r="H27" s="5">
        <v>303055063</v>
      </c>
      <c r="I27" s="4" t="s">
        <v>89</v>
      </c>
      <c r="J27" s="4">
        <v>10</v>
      </c>
      <c r="K27" s="4">
        <v>13880</v>
      </c>
      <c r="L27" s="13">
        <f t="shared" si="0"/>
        <v>138800</v>
      </c>
      <c r="M27" s="3" t="s">
        <v>21</v>
      </c>
      <c r="N27" s="3" t="s">
        <v>132</v>
      </c>
      <c r="O27" s="3" t="s">
        <v>117</v>
      </c>
    </row>
    <row r="28" spans="1:30" ht="33.75" customHeight="1" x14ac:dyDescent="0.25">
      <c r="A28" s="10">
        <v>20</v>
      </c>
      <c r="B28" s="3" t="s">
        <v>86</v>
      </c>
      <c r="C28" s="3" t="s">
        <v>133</v>
      </c>
      <c r="D28" s="15" t="s">
        <v>16</v>
      </c>
      <c r="E28" s="16" t="s">
        <v>17</v>
      </c>
      <c r="F28" s="4" t="s">
        <v>134</v>
      </c>
      <c r="G28" s="5" t="s">
        <v>30</v>
      </c>
      <c r="H28" s="5">
        <v>306089114</v>
      </c>
      <c r="I28" s="4" t="s">
        <v>41</v>
      </c>
      <c r="J28" s="4">
        <v>100</v>
      </c>
      <c r="K28" s="4">
        <v>14000</v>
      </c>
      <c r="L28" s="13">
        <f t="shared" si="0"/>
        <v>1400000</v>
      </c>
      <c r="M28" s="3" t="s">
        <v>21</v>
      </c>
      <c r="N28" s="3" t="s">
        <v>32</v>
      </c>
      <c r="O28" s="3" t="s">
        <v>33</v>
      </c>
    </row>
    <row r="29" spans="1:30" ht="36.75" customHeight="1" x14ac:dyDescent="0.25">
      <c r="A29" s="12">
        <v>21</v>
      </c>
      <c r="B29" s="3" t="s">
        <v>86</v>
      </c>
      <c r="C29" s="17" t="s">
        <v>200</v>
      </c>
      <c r="D29" s="15" t="s">
        <v>22</v>
      </c>
      <c r="E29" s="16" t="s">
        <v>17</v>
      </c>
      <c r="F29" s="3" t="s">
        <v>135</v>
      </c>
      <c r="G29" s="5" t="s">
        <v>30</v>
      </c>
      <c r="H29" s="5">
        <v>306089114</v>
      </c>
      <c r="I29" s="3" t="s">
        <v>41</v>
      </c>
      <c r="J29" s="3">
        <v>200</v>
      </c>
      <c r="K29" s="3">
        <v>3000</v>
      </c>
      <c r="L29" s="13">
        <f t="shared" si="0"/>
        <v>600000</v>
      </c>
      <c r="M29" s="3" t="s">
        <v>21</v>
      </c>
      <c r="N29" s="3" t="s">
        <v>32</v>
      </c>
      <c r="O29" s="3" t="s">
        <v>33</v>
      </c>
    </row>
    <row r="30" spans="1:30" ht="25.5" customHeight="1" x14ac:dyDescent="0.25">
      <c r="A30" s="30" t="s">
        <v>136</v>
      </c>
      <c r="B30" s="30"/>
      <c r="C30" s="30"/>
      <c r="D30" s="30"/>
      <c r="E30" s="30"/>
      <c r="F30" s="30"/>
      <c r="G30" s="30"/>
      <c r="H30" s="30"/>
      <c r="I30" s="30"/>
      <c r="J30" s="12">
        <f>SUM(J9:J29)</f>
        <v>1851</v>
      </c>
      <c r="K30" s="18"/>
      <c r="L30" s="18">
        <f>SUM(L9:L29)</f>
        <v>38465550</v>
      </c>
      <c r="M30" s="6"/>
      <c r="N30" s="6"/>
      <c r="O30" s="6"/>
    </row>
    <row r="31" spans="1:30" ht="33.75" customHeight="1" x14ac:dyDescent="0.25">
      <c r="A31" s="12">
        <v>1</v>
      </c>
      <c r="B31" s="3" t="s">
        <v>23</v>
      </c>
      <c r="C31" s="17" t="s">
        <v>187</v>
      </c>
      <c r="D31" s="15" t="s">
        <v>16</v>
      </c>
      <c r="E31" s="16" t="s">
        <v>17</v>
      </c>
      <c r="F31" s="3" t="s">
        <v>87</v>
      </c>
      <c r="G31" s="5" t="s">
        <v>88</v>
      </c>
      <c r="H31" s="5">
        <v>205247459</v>
      </c>
      <c r="I31" s="3" t="s">
        <v>89</v>
      </c>
      <c r="J31" s="3">
        <v>100</v>
      </c>
      <c r="K31" s="3">
        <v>13356</v>
      </c>
      <c r="L31" s="13">
        <f t="shared" ref="L31:L32" si="1">J31*K31</f>
        <v>1335600</v>
      </c>
      <c r="M31" s="3" t="s">
        <v>21</v>
      </c>
      <c r="N31" s="3" t="s">
        <v>90</v>
      </c>
      <c r="O31" s="3" t="s">
        <v>38</v>
      </c>
    </row>
    <row r="32" spans="1:30" ht="33.75" customHeight="1" x14ac:dyDescent="0.25">
      <c r="A32" s="12">
        <v>2</v>
      </c>
      <c r="B32" s="3" t="s">
        <v>23</v>
      </c>
      <c r="C32" s="17" t="s">
        <v>201</v>
      </c>
      <c r="D32" s="15" t="s">
        <v>16</v>
      </c>
      <c r="E32" s="16" t="s">
        <v>17</v>
      </c>
      <c r="F32" s="3" t="s">
        <v>91</v>
      </c>
      <c r="G32" s="5" t="s">
        <v>92</v>
      </c>
      <c r="H32" s="5">
        <v>308881093</v>
      </c>
      <c r="I32" s="3" t="s">
        <v>19</v>
      </c>
      <c r="J32" s="3">
        <v>50</v>
      </c>
      <c r="K32" s="3">
        <v>15000</v>
      </c>
      <c r="L32" s="13">
        <f t="shared" si="1"/>
        <v>750000</v>
      </c>
      <c r="M32" s="3" t="s">
        <v>21</v>
      </c>
      <c r="N32" s="3" t="s">
        <v>93</v>
      </c>
      <c r="O32" s="3" t="s">
        <v>20</v>
      </c>
    </row>
    <row r="33" spans="1:15" ht="31.5" x14ac:dyDescent="0.25">
      <c r="A33" s="12">
        <v>3</v>
      </c>
      <c r="B33" s="3" t="s">
        <v>23</v>
      </c>
      <c r="C33" s="17" t="s">
        <v>24</v>
      </c>
      <c r="D33" s="15" t="s">
        <v>22</v>
      </c>
      <c r="E33" s="16" t="s">
        <v>17</v>
      </c>
      <c r="F33" s="3" t="s">
        <v>25</v>
      </c>
      <c r="G33" s="5" t="s">
        <v>26</v>
      </c>
      <c r="H33" s="5">
        <v>201354154</v>
      </c>
      <c r="I33" s="3" t="s">
        <v>19</v>
      </c>
      <c r="J33" s="3">
        <v>11</v>
      </c>
      <c r="K33" s="3">
        <v>145000</v>
      </c>
      <c r="L33" s="13">
        <f t="shared" ref="L33" si="2">J33*K33</f>
        <v>1595000</v>
      </c>
      <c r="M33" s="3" t="s">
        <v>21</v>
      </c>
      <c r="N33" s="3" t="s">
        <v>27</v>
      </c>
      <c r="O33" s="3" t="s">
        <v>20</v>
      </c>
    </row>
    <row r="34" spans="1:15" ht="30" x14ac:dyDescent="0.25">
      <c r="A34" s="12">
        <v>4</v>
      </c>
      <c r="B34" s="3" t="s">
        <v>23</v>
      </c>
      <c r="C34" s="17" t="s">
        <v>202</v>
      </c>
      <c r="D34" s="15" t="s">
        <v>16</v>
      </c>
      <c r="E34" s="16" t="s">
        <v>17</v>
      </c>
      <c r="F34" s="3" t="s">
        <v>28</v>
      </c>
      <c r="G34" s="5" t="s">
        <v>26</v>
      </c>
      <c r="H34" s="5">
        <v>201354154</v>
      </c>
      <c r="I34" s="3" t="s">
        <v>19</v>
      </c>
      <c r="J34" s="3">
        <v>5</v>
      </c>
      <c r="K34" s="3">
        <v>460000</v>
      </c>
      <c r="L34" s="13">
        <f t="shared" ref="L34:L35" si="3">J34*K34</f>
        <v>2300000</v>
      </c>
      <c r="M34" s="3" t="s">
        <v>21</v>
      </c>
      <c r="N34" s="3" t="s">
        <v>27</v>
      </c>
      <c r="O34" s="3" t="s">
        <v>20</v>
      </c>
    </row>
    <row r="35" spans="1:15" ht="31.5" x14ac:dyDescent="0.25">
      <c r="A35" s="12">
        <v>5</v>
      </c>
      <c r="B35" s="3" t="s">
        <v>23</v>
      </c>
      <c r="C35" s="14" t="s">
        <v>203</v>
      </c>
      <c r="D35" s="15" t="s">
        <v>16</v>
      </c>
      <c r="E35" s="16" t="s">
        <v>17</v>
      </c>
      <c r="F35" s="4" t="s">
        <v>29</v>
      </c>
      <c r="G35" s="5" t="s">
        <v>30</v>
      </c>
      <c r="H35" s="5">
        <v>306089114</v>
      </c>
      <c r="I35" s="4" t="s">
        <v>19</v>
      </c>
      <c r="J35" s="4">
        <v>50</v>
      </c>
      <c r="K35" s="4">
        <v>19500</v>
      </c>
      <c r="L35" s="13">
        <f t="shared" si="3"/>
        <v>975000</v>
      </c>
      <c r="M35" s="3" t="s">
        <v>21</v>
      </c>
      <c r="N35" s="3" t="s">
        <v>32</v>
      </c>
      <c r="O35" s="3" t="s">
        <v>33</v>
      </c>
    </row>
    <row r="36" spans="1:15" ht="31.5" x14ac:dyDescent="0.25">
      <c r="A36" s="12">
        <v>6</v>
      </c>
      <c r="B36" s="3" t="s">
        <v>23</v>
      </c>
      <c r="C36" s="14" t="s">
        <v>204</v>
      </c>
      <c r="D36" s="15" t="s">
        <v>16</v>
      </c>
      <c r="E36" s="16" t="s">
        <v>17</v>
      </c>
      <c r="F36" s="4" t="s">
        <v>34</v>
      </c>
      <c r="G36" s="5" t="s">
        <v>30</v>
      </c>
      <c r="H36" s="5">
        <v>306089114</v>
      </c>
      <c r="I36" s="4" t="s">
        <v>19</v>
      </c>
      <c r="J36" s="4">
        <v>50</v>
      </c>
      <c r="K36" s="4">
        <v>8800</v>
      </c>
      <c r="L36" s="13">
        <f t="shared" ref="L36:L39" si="4">J36*K36</f>
        <v>440000</v>
      </c>
      <c r="M36" s="3" t="s">
        <v>21</v>
      </c>
      <c r="N36" s="3" t="s">
        <v>32</v>
      </c>
      <c r="O36" s="3" t="s">
        <v>33</v>
      </c>
    </row>
    <row r="37" spans="1:15" ht="31.5" x14ac:dyDescent="0.25">
      <c r="A37" s="12">
        <v>7</v>
      </c>
      <c r="B37" s="3" t="s">
        <v>23</v>
      </c>
      <c r="C37" s="14" t="s">
        <v>205</v>
      </c>
      <c r="D37" s="15" t="s">
        <v>16</v>
      </c>
      <c r="E37" s="16" t="s">
        <v>17</v>
      </c>
      <c r="F37" s="4" t="s">
        <v>35</v>
      </c>
      <c r="G37" s="5" t="s">
        <v>36</v>
      </c>
      <c r="H37" s="5">
        <v>306894560</v>
      </c>
      <c r="I37" s="4" t="s">
        <v>19</v>
      </c>
      <c r="J37" s="4">
        <v>300</v>
      </c>
      <c r="K37" s="4">
        <v>2520</v>
      </c>
      <c r="L37" s="13">
        <f t="shared" si="4"/>
        <v>756000</v>
      </c>
      <c r="M37" s="3" t="s">
        <v>21</v>
      </c>
      <c r="N37" s="3" t="s">
        <v>37</v>
      </c>
      <c r="O37" s="3" t="s">
        <v>38</v>
      </c>
    </row>
    <row r="38" spans="1:15" ht="31.5" x14ac:dyDescent="0.25">
      <c r="A38" s="12">
        <v>8</v>
      </c>
      <c r="B38" s="3" t="s">
        <v>23</v>
      </c>
      <c r="C38" s="14" t="s">
        <v>206</v>
      </c>
      <c r="D38" s="15" t="s">
        <v>16</v>
      </c>
      <c r="E38" s="16" t="s">
        <v>17</v>
      </c>
      <c r="F38" s="4" t="s">
        <v>39</v>
      </c>
      <c r="G38" s="5" t="s">
        <v>40</v>
      </c>
      <c r="H38" s="5">
        <v>300267750</v>
      </c>
      <c r="I38" s="4" t="s">
        <v>41</v>
      </c>
      <c r="J38" s="4">
        <v>200</v>
      </c>
      <c r="K38" s="4">
        <v>39991</v>
      </c>
      <c r="L38" s="13">
        <f t="shared" si="4"/>
        <v>7998200</v>
      </c>
      <c r="M38" s="3" t="s">
        <v>21</v>
      </c>
      <c r="N38" s="3" t="s">
        <v>42</v>
      </c>
      <c r="O38" s="3" t="s">
        <v>33</v>
      </c>
    </row>
    <row r="39" spans="1:15" ht="30" x14ac:dyDescent="0.25">
      <c r="A39" s="12">
        <v>9</v>
      </c>
      <c r="B39" s="3" t="s">
        <v>23</v>
      </c>
      <c r="C39" s="14" t="s">
        <v>207</v>
      </c>
      <c r="D39" s="15" t="s">
        <v>16</v>
      </c>
      <c r="E39" s="16" t="s">
        <v>17</v>
      </c>
      <c r="F39" s="4" t="s">
        <v>43</v>
      </c>
      <c r="G39" s="5" t="s">
        <v>44</v>
      </c>
      <c r="H39" s="5">
        <v>30606780261733</v>
      </c>
      <c r="I39" s="4" t="s">
        <v>45</v>
      </c>
      <c r="J39" s="4">
        <v>6</v>
      </c>
      <c r="K39" s="4">
        <v>3290000</v>
      </c>
      <c r="L39" s="13">
        <f t="shared" si="4"/>
        <v>19740000</v>
      </c>
      <c r="M39" s="3" t="s">
        <v>21</v>
      </c>
      <c r="N39" s="3" t="s">
        <v>46</v>
      </c>
      <c r="O39" s="3" t="s">
        <v>47</v>
      </c>
    </row>
    <row r="40" spans="1:15" ht="31.5" x14ac:dyDescent="0.25">
      <c r="A40" s="12">
        <v>10</v>
      </c>
      <c r="B40" s="3" t="s">
        <v>23</v>
      </c>
      <c r="C40" s="14" t="s">
        <v>208</v>
      </c>
      <c r="D40" s="15" t="s">
        <v>16</v>
      </c>
      <c r="E40" s="16" t="s">
        <v>17</v>
      </c>
      <c r="F40" s="4" t="s">
        <v>48</v>
      </c>
      <c r="G40" s="5" t="s">
        <v>30</v>
      </c>
      <c r="H40" s="5">
        <v>306089114</v>
      </c>
      <c r="I40" s="4" t="s">
        <v>19</v>
      </c>
      <c r="J40" s="4">
        <v>200</v>
      </c>
      <c r="K40" s="4">
        <v>19000</v>
      </c>
      <c r="L40" s="13">
        <f t="shared" ref="L40:L42" si="5">J40*K40</f>
        <v>3800000</v>
      </c>
      <c r="M40" s="3" t="s">
        <v>21</v>
      </c>
      <c r="N40" s="3" t="s">
        <v>32</v>
      </c>
      <c r="O40" s="3" t="s">
        <v>33</v>
      </c>
    </row>
    <row r="41" spans="1:15" ht="31.5" x14ac:dyDescent="0.25">
      <c r="A41" s="12">
        <v>11</v>
      </c>
      <c r="B41" s="3" t="s">
        <v>23</v>
      </c>
      <c r="C41" s="14" t="s">
        <v>209</v>
      </c>
      <c r="D41" s="15" t="s">
        <v>16</v>
      </c>
      <c r="E41" s="16" t="s">
        <v>17</v>
      </c>
      <c r="F41" s="4" t="s">
        <v>49</v>
      </c>
      <c r="G41" s="5" t="s">
        <v>50</v>
      </c>
      <c r="H41" s="5">
        <v>311171336</v>
      </c>
      <c r="I41" s="4" t="s">
        <v>19</v>
      </c>
      <c r="J41" s="4">
        <v>200</v>
      </c>
      <c r="K41" s="4">
        <v>65000</v>
      </c>
      <c r="L41" s="13">
        <f t="shared" si="5"/>
        <v>13000000</v>
      </c>
      <c r="M41" s="3" t="s">
        <v>31</v>
      </c>
      <c r="N41" s="3" t="s">
        <v>51</v>
      </c>
      <c r="O41" s="3" t="s">
        <v>33</v>
      </c>
    </row>
    <row r="42" spans="1:15" ht="31.5" x14ac:dyDescent="0.25">
      <c r="A42" s="12">
        <v>12</v>
      </c>
      <c r="B42" s="3" t="s">
        <v>23</v>
      </c>
      <c r="C42" s="14" t="s">
        <v>55</v>
      </c>
      <c r="D42" s="15" t="s">
        <v>16</v>
      </c>
      <c r="E42" s="16" t="s">
        <v>17</v>
      </c>
      <c r="F42" s="4" t="s">
        <v>52</v>
      </c>
      <c r="G42" s="5" t="s">
        <v>53</v>
      </c>
      <c r="H42" s="5">
        <v>303018986</v>
      </c>
      <c r="I42" s="4" t="s">
        <v>19</v>
      </c>
      <c r="J42" s="4">
        <v>200</v>
      </c>
      <c r="K42" s="4">
        <v>4000</v>
      </c>
      <c r="L42" s="13">
        <f t="shared" si="5"/>
        <v>800000</v>
      </c>
      <c r="M42" s="3" t="s">
        <v>21</v>
      </c>
      <c r="N42" s="3" t="s">
        <v>54</v>
      </c>
      <c r="O42" s="3" t="s">
        <v>33</v>
      </c>
    </row>
    <row r="43" spans="1:15" ht="31.5" x14ac:dyDescent="0.25">
      <c r="A43" s="12">
        <v>13</v>
      </c>
      <c r="B43" s="3" t="s">
        <v>23</v>
      </c>
      <c r="C43" s="14" t="s">
        <v>56</v>
      </c>
      <c r="D43" s="15" t="s">
        <v>16</v>
      </c>
      <c r="E43" s="16" t="s">
        <v>17</v>
      </c>
      <c r="F43" s="4" t="s">
        <v>57</v>
      </c>
      <c r="G43" s="5" t="s">
        <v>53</v>
      </c>
      <c r="H43" s="5">
        <v>303018986</v>
      </c>
      <c r="I43" s="4" t="s">
        <v>19</v>
      </c>
      <c r="J43" s="4">
        <v>200</v>
      </c>
      <c r="K43" s="4">
        <v>6000</v>
      </c>
      <c r="L43" s="13">
        <f t="shared" ref="L43:L50" si="6">J43*K43</f>
        <v>1200000</v>
      </c>
      <c r="M43" s="3" t="s">
        <v>21</v>
      </c>
      <c r="N43" s="3" t="s">
        <v>54</v>
      </c>
      <c r="O43" s="3" t="s">
        <v>33</v>
      </c>
    </row>
    <row r="44" spans="1:15" x14ac:dyDescent="0.25">
      <c r="A44" s="12">
        <v>14</v>
      </c>
      <c r="B44" s="3" t="s">
        <v>23</v>
      </c>
      <c r="C44" s="14" t="s">
        <v>210</v>
      </c>
      <c r="D44" s="15" t="s">
        <v>16</v>
      </c>
      <c r="E44" s="16" t="s">
        <v>17</v>
      </c>
      <c r="F44" s="4" t="s">
        <v>58</v>
      </c>
      <c r="G44" s="5" t="s">
        <v>59</v>
      </c>
      <c r="H44" s="5">
        <v>201692899</v>
      </c>
      <c r="I44" s="4" t="s">
        <v>19</v>
      </c>
      <c r="J44" s="4">
        <v>112</v>
      </c>
      <c r="K44" s="4">
        <v>142624</v>
      </c>
      <c r="L44" s="13">
        <f t="shared" si="6"/>
        <v>15973888</v>
      </c>
      <c r="M44" s="3" t="s">
        <v>21</v>
      </c>
      <c r="N44" s="3" t="s">
        <v>60</v>
      </c>
      <c r="O44" s="3" t="s">
        <v>20</v>
      </c>
    </row>
    <row r="45" spans="1:15" ht="31.5" x14ac:dyDescent="0.25">
      <c r="A45" s="12">
        <v>15</v>
      </c>
      <c r="B45" s="3" t="s">
        <v>23</v>
      </c>
      <c r="C45" s="14" t="s">
        <v>61</v>
      </c>
      <c r="D45" s="15" t="s">
        <v>22</v>
      </c>
      <c r="E45" s="16" t="s">
        <v>17</v>
      </c>
      <c r="F45" s="4" t="s">
        <v>62</v>
      </c>
      <c r="G45" s="5" t="s">
        <v>63</v>
      </c>
      <c r="H45" s="5">
        <v>203526175</v>
      </c>
      <c r="I45" s="4" t="s">
        <v>19</v>
      </c>
      <c r="J45" s="4">
        <v>800</v>
      </c>
      <c r="K45" s="4">
        <v>1390</v>
      </c>
      <c r="L45" s="13">
        <f t="shared" si="6"/>
        <v>1112000</v>
      </c>
      <c r="M45" s="3" t="s">
        <v>21</v>
      </c>
      <c r="N45" s="3" t="s">
        <v>64</v>
      </c>
      <c r="O45" s="3" t="s">
        <v>33</v>
      </c>
    </row>
    <row r="46" spans="1:15" ht="31.5" x14ac:dyDescent="0.25">
      <c r="A46" s="12">
        <v>16</v>
      </c>
      <c r="B46" s="3" t="s">
        <v>23</v>
      </c>
      <c r="C46" s="14" t="s">
        <v>148</v>
      </c>
      <c r="D46" s="15" t="s">
        <v>22</v>
      </c>
      <c r="E46" s="16" t="s">
        <v>17</v>
      </c>
      <c r="F46" s="4" t="s">
        <v>65</v>
      </c>
      <c r="G46" s="5" t="s">
        <v>66</v>
      </c>
      <c r="H46" s="5">
        <v>301837744</v>
      </c>
      <c r="I46" s="4" t="s">
        <v>19</v>
      </c>
      <c r="J46" s="4">
        <v>50</v>
      </c>
      <c r="K46" s="4">
        <v>9999</v>
      </c>
      <c r="L46" s="13">
        <f t="shared" si="6"/>
        <v>499950</v>
      </c>
      <c r="M46" s="3" t="s">
        <v>21</v>
      </c>
      <c r="N46" s="3" t="s">
        <v>67</v>
      </c>
      <c r="O46" s="3" t="s">
        <v>33</v>
      </c>
    </row>
    <row r="47" spans="1:15" ht="78" customHeight="1" x14ac:dyDescent="0.25">
      <c r="A47" s="12">
        <v>17</v>
      </c>
      <c r="B47" s="3" t="s">
        <v>23</v>
      </c>
      <c r="C47" s="17" t="s">
        <v>211</v>
      </c>
      <c r="D47" s="15" t="s">
        <v>16</v>
      </c>
      <c r="E47" s="16" t="s">
        <v>17</v>
      </c>
      <c r="F47" s="4" t="s">
        <v>68</v>
      </c>
      <c r="G47" s="5" t="s">
        <v>69</v>
      </c>
      <c r="H47" s="5">
        <v>312029937</v>
      </c>
      <c r="I47" s="4" t="s">
        <v>70</v>
      </c>
      <c r="J47" s="4">
        <v>1</v>
      </c>
      <c r="K47" s="4">
        <v>500000</v>
      </c>
      <c r="L47" s="13">
        <f t="shared" si="6"/>
        <v>500000</v>
      </c>
      <c r="M47" s="3" t="s">
        <v>21</v>
      </c>
      <c r="N47" s="3" t="s">
        <v>71</v>
      </c>
      <c r="O47" s="3" t="s">
        <v>72</v>
      </c>
    </row>
    <row r="48" spans="1:15" ht="60" x14ac:dyDescent="0.25">
      <c r="A48" s="12">
        <v>18</v>
      </c>
      <c r="B48" s="3" t="s">
        <v>23</v>
      </c>
      <c r="C48" s="17" t="s">
        <v>211</v>
      </c>
      <c r="D48" s="15" t="s">
        <v>16</v>
      </c>
      <c r="E48" s="16" t="s">
        <v>17</v>
      </c>
      <c r="F48" s="4" t="s">
        <v>68</v>
      </c>
      <c r="G48" s="5" t="s">
        <v>69</v>
      </c>
      <c r="H48" s="5">
        <v>312029937</v>
      </c>
      <c r="I48" s="4" t="s">
        <v>70</v>
      </c>
      <c r="J48" s="4">
        <v>1</v>
      </c>
      <c r="K48" s="4">
        <v>1575000</v>
      </c>
      <c r="L48" s="13">
        <f t="shared" ref="L48" si="7">J48*K48</f>
        <v>1575000</v>
      </c>
      <c r="M48" s="3" t="s">
        <v>21</v>
      </c>
      <c r="N48" s="3" t="s">
        <v>71</v>
      </c>
      <c r="O48" s="3" t="s">
        <v>72</v>
      </c>
    </row>
    <row r="49" spans="1:31" s="6" customFormat="1" ht="31.5" x14ac:dyDescent="0.25">
      <c r="A49" s="12">
        <v>19</v>
      </c>
      <c r="B49" s="3" t="s">
        <v>23</v>
      </c>
      <c r="C49" s="17" t="s">
        <v>212</v>
      </c>
      <c r="D49" s="15" t="s">
        <v>16</v>
      </c>
      <c r="E49" s="16" t="s">
        <v>17</v>
      </c>
      <c r="F49" s="4" t="s">
        <v>73</v>
      </c>
      <c r="G49" s="5" t="s">
        <v>74</v>
      </c>
      <c r="H49" s="5">
        <v>311963892</v>
      </c>
      <c r="I49" s="4" t="s">
        <v>70</v>
      </c>
      <c r="J49" s="4">
        <v>1</v>
      </c>
      <c r="K49" s="4">
        <v>5115758.87</v>
      </c>
      <c r="L49" s="13">
        <f t="shared" si="6"/>
        <v>5115758.87</v>
      </c>
      <c r="M49" s="3" t="s">
        <v>21</v>
      </c>
      <c r="N49" s="3" t="s">
        <v>75</v>
      </c>
      <c r="O49" s="3" t="s">
        <v>33</v>
      </c>
      <c r="P49" s="7"/>
      <c r="Q49" s="1"/>
      <c r="R49" s="1"/>
      <c r="S49" s="1"/>
      <c r="T49" s="1"/>
      <c r="U49" s="1"/>
      <c r="V49" s="1"/>
      <c r="W49" s="1"/>
      <c r="X49" s="1"/>
      <c r="Y49" s="1"/>
      <c r="Z49" s="1"/>
      <c r="AA49" s="1"/>
      <c r="AB49" s="1"/>
      <c r="AC49" s="1"/>
      <c r="AD49" s="1"/>
    </row>
    <row r="50" spans="1:31" s="7" customFormat="1" ht="31.5" x14ac:dyDescent="0.25">
      <c r="A50" s="12">
        <v>20</v>
      </c>
      <c r="B50" s="3" t="s">
        <v>23</v>
      </c>
      <c r="C50" s="17" t="s">
        <v>213</v>
      </c>
      <c r="D50" s="15" t="s">
        <v>16</v>
      </c>
      <c r="E50" s="16" t="s">
        <v>17</v>
      </c>
      <c r="F50" s="4" t="s">
        <v>76</v>
      </c>
      <c r="G50" s="5" t="s">
        <v>77</v>
      </c>
      <c r="H50" s="5">
        <v>308708456</v>
      </c>
      <c r="I50" s="4" t="s">
        <v>70</v>
      </c>
      <c r="J50" s="4">
        <v>1</v>
      </c>
      <c r="K50" s="4">
        <v>110000</v>
      </c>
      <c r="L50" s="13">
        <f t="shared" si="6"/>
        <v>110000</v>
      </c>
      <c r="M50" s="3" t="s">
        <v>21</v>
      </c>
      <c r="N50" s="3" t="s">
        <v>78</v>
      </c>
      <c r="O50" s="3" t="s">
        <v>20</v>
      </c>
      <c r="Q50" s="1"/>
      <c r="R50" s="1"/>
      <c r="S50" s="1"/>
      <c r="T50" s="1"/>
      <c r="U50" s="1"/>
      <c r="V50" s="1"/>
      <c r="W50" s="1"/>
      <c r="X50" s="1"/>
      <c r="Y50" s="1"/>
      <c r="Z50" s="1"/>
      <c r="AA50" s="1"/>
      <c r="AB50" s="1"/>
      <c r="AC50" s="1"/>
      <c r="AD50" s="1"/>
    </row>
    <row r="51" spans="1:31" s="7" customFormat="1" ht="31.5" x14ac:dyDescent="0.25">
      <c r="A51" s="12">
        <v>21</v>
      </c>
      <c r="B51" s="3" t="s">
        <v>23</v>
      </c>
      <c r="C51" s="17" t="s">
        <v>213</v>
      </c>
      <c r="D51" s="15" t="s">
        <v>16</v>
      </c>
      <c r="E51" s="16" t="s">
        <v>17</v>
      </c>
      <c r="F51" s="4" t="s">
        <v>79</v>
      </c>
      <c r="G51" s="5" t="s">
        <v>77</v>
      </c>
      <c r="H51" s="5">
        <v>308708456</v>
      </c>
      <c r="I51" s="4" t="s">
        <v>70</v>
      </c>
      <c r="J51" s="4">
        <v>1</v>
      </c>
      <c r="K51" s="4">
        <v>1370000</v>
      </c>
      <c r="L51" s="13">
        <f t="shared" ref="L51:L54" si="8">J51*K51</f>
        <v>1370000</v>
      </c>
      <c r="M51" s="3" t="s">
        <v>21</v>
      </c>
      <c r="N51" s="3" t="s">
        <v>78</v>
      </c>
      <c r="O51" s="3" t="s">
        <v>20</v>
      </c>
      <c r="Q51" s="1"/>
      <c r="R51" s="1"/>
      <c r="S51" s="1"/>
      <c r="T51" s="1"/>
      <c r="U51" s="1"/>
      <c r="V51" s="1"/>
      <c r="W51" s="1"/>
      <c r="X51" s="1"/>
      <c r="Y51" s="1"/>
      <c r="Z51" s="1"/>
      <c r="AA51" s="1"/>
      <c r="AB51" s="1"/>
      <c r="AC51" s="1"/>
      <c r="AD51" s="1"/>
    </row>
    <row r="52" spans="1:31" s="7" customFormat="1" ht="31.5" x14ac:dyDescent="0.25">
      <c r="A52" s="12">
        <v>22</v>
      </c>
      <c r="B52" s="3" t="s">
        <v>23</v>
      </c>
      <c r="C52" s="17" t="s">
        <v>214</v>
      </c>
      <c r="D52" s="15" t="s">
        <v>16</v>
      </c>
      <c r="E52" s="16" t="s">
        <v>17</v>
      </c>
      <c r="F52" s="4" t="s">
        <v>81</v>
      </c>
      <c r="G52" s="17" t="s">
        <v>80</v>
      </c>
      <c r="H52" s="5">
        <v>505527006</v>
      </c>
      <c r="I52" s="3" t="s">
        <v>19</v>
      </c>
      <c r="J52" s="3">
        <v>1</v>
      </c>
      <c r="K52" s="3">
        <v>280000</v>
      </c>
      <c r="L52" s="13">
        <f t="shared" si="8"/>
        <v>280000</v>
      </c>
      <c r="M52" s="3" t="s">
        <v>21</v>
      </c>
      <c r="N52" s="3" t="s">
        <v>82</v>
      </c>
      <c r="O52" s="3" t="s">
        <v>38</v>
      </c>
      <c r="Q52" s="1"/>
      <c r="R52" s="1"/>
      <c r="S52" s="1"/>
      <c r="T52" s="1"/>
      <c r="U52" s="1"/>
      <c r="V52" s="1"/>
      <c r="W52" s="1"/>
      <c r="X52" s="1"/>
      <c r="Y52" s="1"/>
      <c r="Z52" s="1"/>
      <c r="AA52" s="1"/>
      <c r="AB52" s="1"/>
      <c r="AC52" s="1"/>
      <c r="AD52" s="1"/>
    </row>
    <row r="53" spans="1:31" s="7" customFormat="1" x14ac:dyDescent="0.25">
      <c r="A53" s="12">
        <v>23</v>
      </c>
      <c r="B53" s="3" t="s">
        <v>23</v>
      </c>
      <c r="C53" s="14" t="s">
        <v>140</v>
      </c>
      <c r="D53" s="15" t="s">
        <v>16</v>
      </c>
      <c r="E53" s="16" t="s">
        <v>17</v>
      </c>
      <c r="F53" s="4" t="s">
        <v>139</v>
      </c>
      <c r="G53" s="17" t="s">
        <v>138</v>
      </c>
      <c r="H53" s="5">
        <v>202970267</v>
      </c>
      <c r="I53" s="4" t="s">
        <v>70</v>
      </c>
      <c r="J53" s="4">
        <v>1</v>
      </c>
      <c r="K53" s="13">
        <v>18618600</v>
      </c>
      <c r="L53" s="13">
        <v>18618600</v>
      </c>
      <c r="M53" s="3" t="s">
        <v>21</v>
      </c>
      <c r="N53" s="3" t="s">
        <v>141</v>
      </c>
      <c r="O53" s="3" t="s">
        <v>38</v>
      </c>
      <c r="Q53" s="1"/>
      <c r="R53" s="1"/>
      <c r="S53" s="1"/>
      <c r="T53" s="1"/>
      <c r="U53" s="1"/>
      <c r="V53" s="1"/>
      <c r="W53" s="1"/>
      <c r="X53" s="1"/>
      <c r="Y53" s="1"/>
      <c r="Z53" s="1"/>
      <c r="AA53" s="1"/>
      <c r="AB53" s="1"/>
      <c r="AC53" s="1"/>
      <c r="AD53" s="1"/>
    </row>
    <row r="54" spans="1:31" s="7" customFormat="1" ht="31.5" x14ac:dyDescent="0.25">
      <c r="A54" s="12">
        <v>24</v>
      </c>
      <c r="B54" s="3" t="s">
        <v>23</v>
      </c>
      <c r="C54" s="14" t="s">
        <v>215</v>
      </c>
      <c r="D54" s="15" t="s">
        <v>16</v>
      </c>
      <c r="E54" s="16" t="s">
        <v>17</v>
      </c>
      <c r="F54" s="4" t="s">
        <v>83</v>
      </c>
      <c r="G54" s="5" t="s">
        <v>84</v>
      </c>
      <c r="H54" s="5">
        <v>308881093</v>
      </c>
      <c r="I54" s="4" t="s">
        <v>19</v>
      </c>
      <c r="J54" s="4">
        <v>50</v>
      </c>
      <c r="K54" s="4">
        <v>15000</v>
      </c>
      <c r="L54" s="13">
        <f t="shared" si="8"/>
        <v>750000</v>
      </c>
      <c r="M54" s="3" t="s">
        <v>21</v>
      </c>
      <c r="N54" s="3" t="s">
        <v>85</v>
      </c>
      <c r="O54" s="3" t="s">
        <v>38</v>
      </c>
      <c r="Q54" s="1"/>
      <c r="R54" s="1"/>
      <c r="S54" s="1"/>
      <c r="T54" s="1"/>
      <c r="U54" s="1"/>
      <c r="V54" s="1"/>
      <c r="W54" s="1"/>
      <c r="X54" s="1"/>
      <c r="Y54" s="1"/>
      <c r="Z54" s="1"/>
      <c r="AA54" s="1"/>
      <c r="AB54" s="1"/>
      <c r="AC54" s="1"/>
      <c r="AD54" s="1"/>
      <c r="AE54" s="1"/>
    </row>
    <row r="55" spans="1:31" x14ac:dyDescent="0.25">
      <c r="A55" s="30" t="s">
        <v>137</v>
      </c>
      <c r="B55" s="30"/>
      <c r="C55" s="30"/>
      <c r="D55" s="30"/>
      <c r="E55" s="30"/>
      <c r="F55" s="30"/>
      <c r="G55" s="30"/>
      <c r="H55" s="30"/>
      <c r="I55" s="30"/>
      <c r="J55" s="12">
        <f>SUM(J33:J54)</f>
        <v>2441</v>
      </c>
      <c r="K55" s="18"/>
      <c r="L55" s="18">
        <f>SUM(L31:L54)</f>
        <v>100594996.87</v>
      </c>
      <c r="M55" s="6"/>
      <c r="N55" s="6"/>
      <c r="O55" s="6"/>
    </row>
    <row r="56" spans="1:31" ht="31.5" x14ac:dyDescent="0.25">
      <c r="A56" s="19">
        <v>1</v>
      </c>
      <c r="B56" s="16" t="s">
        <v>145</v>
      </c>
      <c r="C56" s="14" t="s">
        <v>216</v>
      </c>
      <c r="D56" s="15" t="s">
        <v>16</v>
      </c>
      <c r="E56" s="16" t="s">
        <v>17</v>
      </c>
      <c r="F56" s="4" t="s">
        <v>149</v>
      </c>
      <c r="G56" s="5" t="s">
        <v>163</v>
      </c>
      <c r="H56" s="5">
        <v>310893238</v>
      </c>
      <c r="I56" s="4" t="s">
        <v>164</v>
      </c>
      <c r="J56" s="4">
        <v>1</v>
      </c>
      <c r="K56" s="4">
        <v>7688000</v>
      </c>
      <c r="L56" s="13">
        <f>J56*K56</f>
        <v>7688000</v>
      </c>
      <c r="M56" s="3" t="s">
        <v>21</v>
      </c>
      <c r="N56" s="3" t="s">
        <v>165</v>
      </c>
      <c r="O56" s="3" t="s">
        <v>33</v>
      </c>
    </row>
    <row r="57" spans="1:31" ht="31.5" x14ac:dyDescent="0.25">
      <c r="A57" s="19">
        <v>2</v>
      </c>
      <c r="B57" s="16" t="s">
        <v>145</v>
      </c>
      <c r="C57" s="14" t="s">
        <v>217</v>
      </c>
      <c r="D57" s="15" t="s">
        <v>16</v>
      </c>
      <c r="E57" s="16" t="s">
        <v>17</v>
      </c>
      <c r="F57" s="4" t="s">
        <v>150</v>
      </c>
      <c r="G57" s="5" t="s">
        <v>166</v>
      </c>
      <c r="H57" s="5">
        <v>200838518</v>
      </c>
      <c r="I57" s="4" t="s">
        <v>167</v>
      </c>
      <c r="J57" s="4">
        <v>1</v>
      </c>
      <c r="K57" s="4">
        <v>26250</v>
      </c>
      <c r="L57" s="13">
        <f t="shared" ref="L57:L68" si="9">J57*K57</f>
        <v>26250</v>
      </c>
      <c r="M57" s="3" t="s">
        <v>21</v>
      </c>
      <c r="N57" s="3" t="s">
        <v>168</v>
      </c>
      <c r="O57" s="3" t="s">
        <v>169</v>
      </c>
    </row>
    <row r="58" spans="1:31" ht="31.5" x14ac:dyDescent="0.25">
      <c r="A58" s="19">
        <v>3</v>
      </c>
      <c r="B58" s="16" t="s">
        <v>145</v>
      </c>
      <c r="C58" s="14" t="s">
        <v>217</v>
      </c>
      <c r="D58" s="15" t="s">
        <v>16</v>
      </c>
      <c r="E58" s="16" t="s">
        <v>17</v>
      </c>
      <c r="F58" s="4" t="s">
        <v>151</v>
      </c>
      <c r="G58" s="5" t="s">
        <v>166</v>
      </c>
      <c r="H58" s="5">
        <v>200838518</v>
      </c>
      <c r="I58" s="4" t="s">
        <v>167</v>
      </c>
      <c r="J58" s="4">
        <v>1</v>
      </c>
      <c r="K58" s="4">
        <v>78750</v>
      </c>
      <c r="L58" s="13">
        <f t="shared" si="9"/>
        <v>78750</v>
      </c>
      <c r="M58" s="3" t="s">
        <v>21</v>
      </c>
      <c r="N58" s="3" t="s">
        <v>168</v>
      </c>
      <c r="O58" s="3" t="s">
        <v>169</v>
      </c>
    </row>
    <row r="59" spans="1:31" x14ac:dyDescent="0.25">
      <c r="A59" s="19">
        <v>4</v>
      </c>
      <c r="B59" s="16" t="s">
        <v>145</v>
      </c>
      <c r="C59" s="14" t="s">
        <v>146</v>
      </c>
      <c r="D59" s="15" t="s">
        <v>16</v>
      </c>
      <c r="E59" s="16" t="s">
        <v>17</v>
      </c>
      <c r="F59" s="4" t="s">
        <v>152</v>
      </c>
      <c r="G59" s="5" t="s">
        <v>170</v>
      </c>
      <c r="H59" s="5">
        <v>201354154</v>
      </c>
      <c r="I59" s="4" t="s">
        <v>19</v>
      </c>
      <c r="J59" s="4">
        <v>50</v>
      </c>
      <c r="K59" s="4">
        <v>139000</v>
      </c>
      <c r="L59" s="13">
        <f t="shared" si="9"/>
        <v>6950000</v>
      </c>
      <c r="M59" s="3" t="s">
        <v>21</v>
      </c>
      <c r="N59" s="3" t="s">
        <v>27</v>
      </c>
      <c r="O59" s="3" t="s">
        <v>20</v>
      </c>
    </row>
    <row r="60" spans="1:31" ht="31.5" x14ac:dyDescent="0.25">
      <c r="A60" s="19">
        <v>5</v>
      </c>
      <c r="B60" s="16" t="s">
        <v>145</v>
      </c>
      <c r="C60" s="14" t="s">
        <v>187</v>
      </c>
      <c r="D60" s="15" t="s">
        <v>16</v>
      </c>
      <c r="E60" s="16" t="s">
        <v>17</v>
      </c>
      <c r="F60" s="4" t="s">
        <v>153</v>
      </c>
      <c r="G60" s="5" t="s">
        <v>171</v>
      </c>
      <c r="H60" s="5">
        <v>305124079</v>
      </c>
      <c r="I60" s="4" t="s">
        <v>41</v>
      </c>
      <c r="J60" s="4">
        <v>100</v>
      </c>
      <c r="K60" s="4">
        <v>22000</v>
      </c>
      <c r="L60" s="13">
        <f t="shared" si="9"/>
        <v>2200000</v>
      </c>
      <c r="M60" s="3" t="s">
        <v>21</v>
      </c>
      <c r="N60" s="3" t="s">
        <v>172</v>
      </c>
      <c r="O60" s="3" t="s">
        <v>20</v>
      </c>
    </row>
    <row r="61" spans="1:31" ht="31.5" x14ac:dyDescent="0.25">
      <c r="A61" s="19">
        <v>6</v>
      </c>
      <c r="B61" s="16" t="s">
        <v>145</v>
      </c>
      <c r="C61" s="14" t="s">
        <v>147</v>
      </c>
      <c r="D61" s="15" t="s">
        <v>154</v>
      </c>
      <c r="E61" s="16" t="s">
        <v>17</v>
      </c>
      <c r="F61" s="4" t="s">
        <v>155</v>
      </c>
      <c r="G61" s="5" t="s">
        <v>173</v>
      </c>
      <c r="H61" s="5">
        <v>312239668</v>
      </c>
      <c r="I61" s="4" t="s">
        <v>19</v>
      </c>
      <c r="J61" s="4">
        <v>30</v>
      </c>
      <c r="K61" s="4">
        <v>34800</v>
      </c>
      <c r="L61" s="13">
        <f t="shared" si="9"/>
        <v>1044000</v>
      </c>
      <c r="M61" s="3" t="s">
        <v>21</v>
      </c>
      <c r="N61" s="3" t="s">
        <v>174</v>
      </c>
      <c r="O61" s="3" t="s">
        <v>33</v>
      </c>
    </row>
    <row r="62" spans="1:31" ht="31.5" x14ac:dyDescent="0.25">
      <c r="A62" s="19">
        <v>7</v>
      </c>
      <c r="B62" s="16" t="s">
        <v>145</v>
      </c>
      <c r="C62" s="14" t="s">
        <v>148</v>
      </c>
      <c r="D62" s="15" t="s">
        <v>154</v>
      </c>
      <c r="E62" s="16" t="s">
        <v>17</v>
      </c>
      <c r="F62" s="4" t="s">
        <v>156</v>
      </c>
      <c r="G62" s="5" t="s">
        <v>175</v>
      </c>
      <c r="H62" s="5">
        <v>312187014</v>
      </c>
      <c r="I62" s="4" t="s">
        <v>19</v>
      </c>
      <c r="J62" s="4">
        <v>50</v>
      </c>
      <c r="K62" s="4">
        <v>8000</v>
      </c>
      <c r="L62" s="13">
        <f t="shared" si="9"/>
        <v>400000</v>
      </c>
      <c r="M62" s="3" t="s">
        <v>31</v>
      </c>
      <c r="N62" s="3" t="s">
        <v>176</v>
      </c>
      <c r="O62" s="3" t="s">
        <v>33</v>
      </c>
    </row>
    <row r="63" spans="1:31" ht="31.5" x14ac:dyDescent="0.25">
      <c r="A63" s="19">
        <v>8</v>
      </c>
      <c r="B63" s="16" t="s">
        <v>145</v>
      </c>
      <c r="C63" s="14" t="s">
        <v>217</v>
      </c>
      <c r="D63" s="15" t="s">
        <v>16</v>
      </c>
      <c r="E63" s="16" t="s">
        <v>17</v>
      </c>
      <c r="F63" s="4" t="s">
        <v>157</v>
      </c>
      <c r="G63" s="5" t="s">
        <v>166</v>
      </c>
      <c r="H63" s="5">
        <v>200838518</v>
      </c>
      <c r="I63" s="4" t="s">
        <v>167</v>
      </c>
      <c r="J63" s="4">
        <v>27</v>
      </c>
      <c r="K63" s="4">
        <v>57680</v>
      </c>
      <c r="L63" s="13">
        <f t="shared" si="9"/>
        <v>1557360</v>
      </c>
      <c r="M63" s="3" t="s">
        <v>21</v>
      </c>
      <c r="N63" s="3" t="s">
        <v>168</v>
      </c>
      <c r="O63" s="3" t="s">
        <v>169</v>
      </c>
    </row>
    <row r="64" spans="1:31" ht="31.5" x14ac:dyDescent="0.25">
      <c r="A64" s="19">
        <v>9</v>
      </c>
      <c r="B64" s="16" t="s">
        <v>145</v>
      </c>
      <c r="C64" s="14" t="s">
        <v>217</v>
      </c>
      <c r="D64" s="15" t="s">
        <v>16</v>
      </c>
      <c r="E64" s="16" t="s">
        <v>17</v>
      </c>
      <c r="F64" s="4" t="s">
        <v>158</v>
      </c>
      <c r="G64" s="5" t="s">
        <v>166</v>
      </c>
      <c r="H64" s="5">
        <v>200838518</v>
      </c>
      <c r="I64" s="4" t="s">
        <v>167</v>
      </c>
      <c r="J64" s="4">
        <v>1</v>
      </c>
      <c r="K64" s="4">
        <v>86520</v>
      </c>
      <c r="L64" s="13">
        <f t="shared" si="9"/>
        <v>86520</v>
      </c>
      <c r="M64" s="3" t="s">
        <v>21</v>
      </c>
      <c r="N64" s="3" t="s">
        <v>168</v>
      </c>
      <c r="O64" s="3" t="s">
        <v>169</v>
      </c>
    </row>
    <row r="65" spans="1:15" ht="31.5" x14ac:dyDescent="0.25">
      <c r="A65" s="19">
        <v>10</v>
      </c>
      <c r="B65" s="16" t="s">
        <v>145</v>
      </c>
      <c r="C65" s="14" t="s">
        <v>217</v>
      </c>
      <c r="D65" s="15" t="s">
        <v>16</v>
      </c>
      <c r="E65" s="16" t="s">
        <v>17</v>
      </c>
      <c r="F65" s="4" t="s">
        <v>159</v>
      </c>
      <c r="G65" s="5" t="s">
        <v>166</v>
      </c>
      <c r="H65" s="5">
        <v>200838518</v>
      </c>
      <c r="I65" s="4" t="s">
        <v>167</v>
      </c>
      <c r="J65" s="4">
        <v>60</v>
      </c>
      <c r="K65" s="4">
        <v>57680</v>
      </c>
      <c r="L65" s="13">
        <f t="shared" si="9"/>
        <v>3460800</v>
      </c>
      <c r="M65" s="3" t="s">
        <v>21</v>
      </c>
      <c r="N65" s="3" t="s">
        <v>168</v>
      </c>
      <c r="O65" s="3" t="s">
        <v>169</v>
      </c>
    </row>
    <row r="66" spans="1:15" ht="31.5" x14ac:dyDescent="0.25">
      <c r="A66" s="19">
        <v>11</v>
      </c>
      <c r="B66" s="16" t="s">
        <v>145</v>
      </c>
      <c r="C66" s="14" t="s">
        <v>217</v>
      </c>
      <c r="D66" s="15" t="s">
        <v>16</v>
      </c>
      <c r="E66" s="16" t="s">
        <v>17</v>
      </c>
      <c r="F66" s="4" t="s">
        <v>160</v>
      </c>
      <c r="G66" s="5" t="s">
        <v>166</v>
      </c>
      <c r="H66" s="5">
        <v>200838518</v>
      </c>
      <c r="I66" s="4" t="s">
        <v>167</v>
      </c>
      <c r="J66" s="4">
        <v>3</v>
      </c>
      <c r="K66" s="4">
        <v>86520</v>
      </c>
      <c r="L66" s="13">
        <f t="shared" si="9"/>
        <v>259560</v>
      </c>
      <c r="M66" s="3" t="s">
        <v>21</v>
      </c>
      <c r="N66" s="3" t="s">
        <v>168</v>
      </c>
      <c r="O66" s="3" t="s">
        <v>169</v>
      </c>
    </row>
    <row r="67" spans="1:15" ht="31.5" x14ac:dyDescent="0.25">
      <c r="A67" s="19">
        <v>12</v>
      </c>
      <c r="B67" s="16" t="s">
        <v>145</v>
      </c>
      <c r="C67" s="14" t="s">
        <v>218</v>
      </c>
      <c r="D67" s="15" t="s">
        <v>16</v>
      </c>
      <c r="E67" s="16" t="s">
        <v>17</v>
      </c>
      <c r="F67" s="4" t="s">
        <v>161</v>
      </c>
      <c r="G67" s="5" t="s">
        <v>177</v>
      </c>
      <c r="H67" s="5">
        <v>309242143</v>
      </c>
      <c r="I67" s="4" t="s">
        <v>164</v>
      </c>
      <c r="J67" s="4">
        <v>1</v>
      </c>
      <c r="K67" s="4">
        <v>1500000</v>
      </c>
      <c r="L67" s="13">
        <f t="shared" si="9"/>
        <v>1500000</v>
      </c>
      <c r="M67" s="3" t="s">
        <v>21</v>
      </c>
      <c r="N67" s="3" t="s">
        <v>178</v>
      </c>
      <c r="O67" s="3" t="s">
        <v>72</v>
      </c>
    </row>
    <row r="68" spans="1:15" ht="60" x14ac:dyDescent="0.25">
      <c r="A68" s="19">
        <v>13</v>
      </c>
      <c r="B68" s="16" t="s">
        <v>145</v>
      </c>
      <c r="C68" s="14" t="s">
        <v>219</v>
      </c>
      <c r="D68" s="15" t="s">
        <v>16</v>
      </c>
      <c r="E68" s="16" t="s">
        <v>17</v>
      </c>
      <c r="F68" s="4" t="s">
        <v>162</v>
      </c>
      <c r="G68" s="5" t="s">
        <v>179</v>
      </c>
      <c r="H68" s="5">
        <v>207322159</v>
      </c>
      <c r="I68" s="4" t="s">
        <v>164</v>
      </c>
      <c r="J68" s="4">
        <v>1</v>
      </c>
      <c r="K68" s="4">
        <v>5376000</v>
      </c>
      <c r="L68" s="13">
        <f t="shared" si="9"/>
        <v>5376000</v>
      </c>
      <c r="M68" s="3" t="s">
        <v>21</v>
      </c>
      <c r="N68" s="3" t="s">
        <v>180</v>
      </c>
      <c r="O68" s="3" t="s">
        <v>181</v>
      </c>
    </row>
    <row r="69" spans="1:15" x14ac:dyDescent="0.25">
      <c r="A69" s="30" t="s">
        <v>182</v>
      </c>
      <c r="B69" s="30"/>
      <c r="C69" s="30"/>
      <c r="D69" s="30"/>
      <c r="E69" s="30"/>
      <c r="F69" s="30"/>
      <c r="G69" s="30"/>
      <c r="H69" s="30"/>
      <c r="I69" s="30"/>
      <c r="J69" s="12">
        <f>SUM(J56:J68)</f>
        <v>326</v>
      </c>
      <c r="K69" s="18"/>
      <c r="L69" s="18">
        <f>SUM(L56:L68)</f>
        <v>30627240</v>
      </c>
      <c r="M69" s="6"/>
      <c r="N69" s="6"/>
      <c r="O69" s="6"/>
    </row>
    <row r="70" spans="1:15" x14ac:dyDescent="0.25">
      <c r="A70" s="31" t="s">
        <v>186</v>
      </c>
      <c r="B70" s="31"/>
      <c r="C70" s="31"/>
      <c r="D70" s="31"/>
      <c r="E70" s="31"/>
      <c r="F70" s="31"/>
      <c r="G70" s="31"/>
      <c r="H70" s="31"/>
      <c r="I70" s="31"/>
      <c r="J70" s="31"/>
      <c r="K70" s="31"/>
      <c r="L70" s="18">
        <f>+L69+L55+L30</f>
        <v>169687786.87</v>
      </c>
      <c r="M70" s="6"/>
      <c r="N70" s="6"/>
      <c r="O70" s="6"/>
    </row>
    <row r="71" spans="1:15" ht="71.25" customHeight="1" x14ac:dyDescent="0.25">
      <c r="B71" s="28" t="s">
        <v>18</v>
      </c>
      <c r="C71" s="28"/>
      <c r="D71" s="28"/>
      <c r="E71" s="28"/>
      <c r="F71" s="28"/>
      <c r="G71" s="28"/>
      <c r="H71" s="28"/>
      <c r="I71" s="28"/>
      <c r="J71" s="28"/>
      <c r="K71" s="28"/>
      <c r="L71" s="28"/>
    </row>
  </sheetData>
  <mergeCells count="24">
    <mergeCell ref="B71:L71"/>
    <mergeCell ref="G7:H7"/>
    <mergeCell ref="I7:I8"/>
    <mergeCell ref="J7:J8"/>
    <mergeCell ref="K7:K8"/>
    <mergeCell ref="L7:L8"/>
    <mergeCell ref="A30:I30"/>
    <mergeCell ref="A55:I55"/>
    <mergeCell ref="A69:I69"/>
    <mergeCell ref="A70:K70"/>
    <mergeCell ref="L2:O2"/>
    <mergeCell ref="K4:L4"/>
    <mergeCell ref="A5:L5"/>
    <mergeCell ref="A6:C6"/>
    <mergeCell ref="A7:A8"/>
    <mergeCell ref="B7:B8"/>
    <mergeCell ref="C7:C8"/>
    <mergeCell ref="D7:D8"/>
    <mergeCell ref="E7:E8"/>
    <mergeCell ref="F7:F8"/>
    <mergeCell ref="N6:O6"/>
    <mergeCell ref="N7:N8"/>
    <mergeCell ref="O7:O8"/>
    <mergeCell ref="M7:M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Дилшод А. Абдулхамидов</dc:creator>
  <cp:lastModifiedBy>Дилшод А. Абдулхамидов</cp:lastModifiedBy>
  <dcterms:created xsi:type="dcterms:W3CDTF">2024-03-04T10:05:01Z</dcterms:created>
  <dcterms:modified xsi:type="dcterms:W3CDTF">2025-10-20T05:50:32Z</dcterms:modified>
</cp:coreProperties>
</file>